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grzat.sharepoint.com/sites/MST36000OEMgmtunterstuetzung-BankenaufsichtundBankenabwicklung/Freigegebene Dokumente/06 Offenlegung/GJ 2023/CRR 2023-12-31/CRR Offenlegung final/"/>
    </mc:Choice>
  </mc:AlternateContent>
  <xr:revisionPtr revIDLastSave="5042" documentId="11_24F39C9B9D72F896CDCA669219655953CAEEFB89" xr6:coauthVersionLast="47" xr6:coauthVersionMax="47" xr10:uidLastSave="{9337658C-965A-42DB-833B-544AF5768C51}"/>
  <bookViews>
    <workbookView xWindow="-120" yWindow="-120" windowWidth="29040" windowHeight="15840" xr2:uid="{00000000-000D-0000-FFFF-FFFF00000000}"/>
  </bookViews>
  <sheets>
    <sheet name="Index" sheetId="85" r:id="rId1"/>
    <sheet name="EU CC1 " sheetId="71" r:id="rId2"/>
    <sheet name="EU CC2" sheetId="82" r:id="rId3"/>
    <sheet name="EU CCA" sheetId="83" r:id="rId4"/>
    <sheet name="EU OV1" sheetId="29" r:id="rId5"/>
    <sheet name="EU CCR1" sheetId="76" r:id="rId6"/>
    <sheet name="EU CCR2" sheetId="77" r:id="rId7"/>
    <sheet name="EU CCR3" sheetId="78" r:id="rId8"/>
    <sheet name="EU CCR5" sheetId="79" r:id="rId9"/>
    <sheet name="EU CCR6" sheetId="7" r:id="rId10"/>
    <sheet name="EU CCR8" sheetId="80" r:id="rId11"/>
    <sheet name="EU CCyB1" sheetId="72" r:id="rId12"/>
    <sheet name="EU CCyB2" sheetId="73" r:id="rId13"/>
    <sheet name="EU CR1" sheetId="35" r:id="rId14"/>
    <sheet name="EU CR1-A" sheetId="86" r:id="rId15"/>
    <sheet name="EU CR2" sheetId="87" r:id="rId16"/>
    <sheet name="EU CQ1" sheetId="58" r:id="rId17"/>
    <sheet name="EU CQ3" sheetId="60" r:id="rId18"/>
    <sheet name="EU CQ4" sheetId="61" r:id="rId19"/>
    <sheet name="EU CQ5" sheetId="62" r:id="rId20"/>
    <sheet name="EU CQ7" sheetId="64" r:id="rId21"/>
    <sheet name="EU AE1" sheetId="10" r:id="rId22"/>
    <sheet name="EU AE2" sheetId="11" r:id="rId23"/>
    <sheet name="EU AE3" sheetId="12" r:id="rId24"/>
    <sheet name="EU CR5" sheetId="75" r:id="rId25"/>
    <sheet name="EU MR1" sheetId="22" r:id="rId26"/>
    <sheet name="EU OR1" sheetId="81" r:id="rId27"/>
    <sheet name="EU KM1" sheetId="30" r:id="rId28"/>
    <sheet name="EU IRRBB1" sheetId="84" r:id="rId29"/>
    <sheet name="EU REM1" sheetId="66" r:id="rId30"/>
    <sheet name="EU REM2" sheetId="67" r:id="rId31"/>
    <sheet name="EU REM3" sheetId="68" r:id="rId32"/>
    <sheet name="EU REM4" sheetId="69" r:id="rId33"/>
    <sheet name="EU REM5" sheetId="88" r:id="rId34"/>
    <sheet name="EU LR1" sheetId="26" r:id="rId35"/>
    <sheet name="EU LR2" sheetId="27" r:id="rId36"/>
    <sheet name="EU LR3" sheetId="28" r:id="rId37"/>
    <sheet name="EU LIQ1" sheetId="17" r:id="rId38"/>
    <sheet name="EU LIQ2" sheetId="18" r:id="rId39"/>
    <sheet name="EU LIQ2 T-1" sheetId="19" r:id="rId40"/>
    <sheet name="EU LIQ2 T-2" sheetId="20" r:id="rId41"/>
    <sheet name="EU LIQ2 T-3" sheetId="21" r:id="rId42"/>
    <sheet name="EU CR3" sheetId="39" r:id="rId43"/>
    <sheet name="EU CR4" sheetId="74" r:id="rId44"/>
  </sheets>
  <definedNames>
    <definedName name="_xlnm._FilterDatabase" localSheetId="11" hidden="1">'EU CCyB1'!$A$7:$O$44</definedName>
    <definedName name="_xlnm._FilterDatabase" localSheetId="0" hidden="1">Index!$A$5:$I$59</definedName>
    <definedName name="_Hlk38015057" localSheetId="28">'EU IRRBB1'!#REF!</definedName>
    <definedName name="_Toc101967141" localSheetId="28">'EU IRRBB1'!#REF!</definedName>
    <definedName name="_xlnm.Print_Area" localSheetId="3">'EU CCA'!$A$1:$K$49</definedName>
    <definedName name="_xlnm.Print_Area" localSheetId="6">'EU CCR2'!$A$1:$E$12</definedName>
    <definedName name="_xlnm.Print_Area" localSheetId="9">'EU CCR6'!$A$1:$D$15</definedName>
    <definedName name="_xlnm.Print_Area" localSheetId="11">'EU CCyB1'!$A$1:$O$46</definedName>
    <definedName name="_xlnm.Print_Area" localSheetId="17">'EU CQ3'!$A$1:$P$30</definedName>
    <definedName name="_xlnm.Print_Area" localSheetId="13">'EU CR1'!$A$1:$Q$30</definedName>
    <definedName name="_xlnm.Print_Area" localSheetId="24">'EU CR5'!$A$1:$S$23</definedName>
    <definedName name="_xlnm.Print_Area" localSheetId="37">'EU LIQ1'!$A$1:$K$41</definedName>
    <definedName name="_xlnm.Print_Area" localSheetId="38">'EU LIQ2'!$A$1:$I$43</definedName>
    <definedName name="_xlnm.Print_Area" localSheetId="41">'EU LIQ2 T-3'!$A$1:$I$43</definedName>
    <definedName name="_xlnm.Print_Area" localSheetId="31">'EU REM3'!$A$1:$K$30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2" i="88" l="1"/>
  <c r="L13" i="88"/>
  <c r="K13" i="88"/>
  <c r="J11" i="88"/>
  <c r="H13" i="88"/>
  <c r="G13" i="88"/>
  <c r="L11" i="88"/>
  <c r="K11" i="88"/>
  <c r="H11" i="88"/>
  <c r="G11" i="88"/>
  <c r="I13" i="88"/>
  <c r="F8" i="88"/>
  <c r="F13" i="88"/>
  <c r="F11" i="88"/>
  <c r="C23" i="82" l="1"/>
  <c r="C45" i="82"/>
  <c r="C38" i="82"/>
</calcChain>
</file>

<file path=xl/sharedStrings.xml><?xml version="1.0" encoding="utf-8"?>
<sst xmlns="http://schemas.openxmlformats.org/spreadsheetml/2006/main" count="3258" uniqueCount="1360">
  <si>
    <t xml:space="preserve">Quantitative Offenlegung 2023 der Raiffeisen-Landesbank Tirol AG
</t>
  </si>
  <si>
    <t>gemäß Teil 8 der Verordnung (EU) Nr. 575/2013 (CRR)</t>
  </si>
  <si>
    <t>Template</t>
  </si>
  <si>
    <t xml:space="preserve">     </t>
  </si>
  <si>
    <t>Eigenmittel (Artikel 437 CRR)</t>
  </si>
  <si>
    <t>EU CC1</t>
  </si>
  <si>
    <t>Zusammensetzung der aufsichtsrechtlichen Eigenmittel</t>
  </si>
  <si>
    <t>EU CC2</t>
  </si>
  <si>
    <t>Abstimmung der aufsichtsrechtlichen Eigenmittel mit der im geprüften Jahresabschluss enthaltenen Bilanz</t>
  </si>
  <si>
    <t>EU CCA</t>
  </si>
  <si>
    <t>Hauptmerkmale der Kapitalinstrumente und der Instrumente des Ergänzungskapitals</t>
  </si>
  <si>
    <t>Eigenmittelanforderungen (Artikel 438 CRR)</t>
  </si>
  <si>
    <t>EU OV1</t>
  </si>
  <si>
    <t>Übersicht über die Gesamtrisikoberträge</t>
  </si>
  <si>
    <t>Gegenparteiausfallsrisiko (Artikel 439 CRR)</t>
  </si>
  <si>
    <t>EU CCR1</t>
  </si>
  <si>
    <t>Analyse der CCR-Risikopositionen nach Ansatz</t>
  </si>
  <si>
    <t>EU CCR2</t>
  </si>
  <si>
    <t>Eigenmittelanforderungen für das CVA-Risiko</t>
  </si>
  <si>
    <t>EU CCR3</t>
  </si>
  <si>
    <t>Standardansatz - CCR-Risikopositionen nach regulatorischer Risikopositionsklasse und Risikogewicht</t>
  </si>
  <si>
    <t>EU CCR5</t>
  </si>
  <si>
    <t>Zusammensetzung der Sicherheiten für CCR-Risikopositionen</t>
  </si>
  <si>
    <t>EU CCR6</t>
  </si>
  <si>
    <t>Risikopositionen in Kreditderivaten</t>
  </si>
  <si>
    <t>EU CCR8</t>
  </si>
  <si>
    <t>Risikopositionen gegenüber zentralen Gegenparteien (CCPs)</t>
  </si>
  <si>
    <t>Antizyklischer Kapitalpuffer (Artikel 440 CRR)</t>
  </si>
  <si>
    <t>EU CCyB1</t>
  </si>
  <si>
    <t>Geografische Verteilung der für die Berechnung des antizyklischen Kapitalpuffers wesentlichen Kreditrisikopositionen</t>
  </si>
  <si>
    <t>EU CCyB2</t>
  </si>
  <si>
    <t>Höhe des institutsspezifischen antizyklischen Kapitalpuffers</t>
  </si>
  <si>
    <t>Kredit- und Verwässerungsrisiko (Artikel 442 CRR)</t>
  </si>
  <si>
    <t>EU CR1</t>
  </si>
  <si>
    <t>Vertragsgemäß bediente und notleidende Risikopositionen und damit verbundene Rückstellungen</t>
  </si>
  <si>
    <t>EU CR1-A</t>
  </si>
  <si>
    <t>Restlaufzeit von Risikopositionen</t>
  </si>
  <si>
    <t>EU CR2</t>
  </si>
  <si>
    <t>Veränderung des Bestands notleidender Darlehen und Kredite</t>
  </si>
  <si>
    <t>EU CQ1</t>
  </si>
  <si>
    <t>Kreditqualität gestundeter Risikopositionen</t>
  </si>
  <si>
    <t>EU CQ3</t>
  </si>
  <si>
    <t>Kreditqualität vertragsgemäß bedienter und notleidender Risikopositionen nach Überfälligkeit in Tagen</t>
  </si>
  <si>
    <t>EU CQ4</t>
  </si>
  <si>
    <t>Qualität notleidender Risikopositionen nach geografischem Gebiet</t>
  </si>
  <si>
    <t>EU CQ5</t>
  </si>
  <si>
    <t>Kreditqualität von Darlehen und Krediten an nichtfinanzielle Kapitalgesellschaften nach Wirtschaftszweig</t>
  </si>
  <si>
    <t>EU CQ7</t>
  </si>
  <si>
    <t>Durch Inbesitznahme und Vollstreckungsverfahren erlangte Sicherheiten</t>
  </si>
  <si>
    <t>Belastete und unbelastete Vermögenswerte (Artikel 443 CRR)</t>
  </si>
  <si>
    <t>EU AE1</t>
  </si>
  <si>
    <t>Belastete und unbelastete Vermögenswerte</t>
  </si>
  <si>
    <t>EU AE2</t>
  </si>
  <si>
    <t>Entgegengenommene Sicherheiten und begebene eigene Schuldverschreibungen</t>
  </si>
  <si>
    <t>EU AE3</t>
  </si>
  <si>
    <t>Belastungsquellen</t>
  </si>
  <si>
    <t>Verwendung des Standardansatzes (Artikel 444 CRR)</t>
  </si>
  <si>
    <t>EU CR5</t>
  </si>
  <si>
    <t>Standardansatz</t>
  </si>
  <si>
    <t>Marktrisiko (Artikel 445 CRR)</t>
  </si>
  <si>
    <t>EU MR1</t>
  </si>
  <si>
    <t>Marktrisiko beim Standardansatz</t>
  </si>
  <si>
    <t>Operationelles Risiko (Artikel 446 CRR)</t>
  </si>
  <si>
    <t>EU OR1</t>
  </si>
  <si>
    <t>Eigenmittelanforderungen für das operationelle Risiko und risikogewichtete Positionsbeträge</t>
  </si>
  <si>
    <t>Schlüsselparameter (Artikel 447 CRR)</t>
  </si>
  <si>
    <t>EU KM1</t>
  </si>
  <si>
    <t>Schlüsselparameter</t>
  </si>
  <si>
    <t>Zinsrisiken aus nicht im Handelsbuch gehaltenen Positionen (Artikel 448 CRR)</t>
  </si>
  <si>
    <t>EU IRRBB1</t>
  </si>
  <si>
    <t>Zinsrisiken bei Geschäften des Anlagebuchs</t>
  </si>
  <si>
    <t>Vergütungspolitik (Artikel 450 CRR)</t>
  </si>
  <si>
    <t>EU REM1</t>
  </si>
  <si>
    <t>Für das Geschäftsjahr gewährte Vergütung</t>
  </si>
  <si>
    <t>EU REM2</t>
  </si>
  <si>
    <t>Sonderzahlungen an Mitarbeiter, deren berufliche Tätigkeiten einen wesentlichen Einfluss auf das Risikoprofil des Instituts haben (identifizierte Mitarbeiter)</t>
  </si>
  <si>
    <t>EU REM3</t>
  </si>
  <si>
    <t>Zurückbehaltene Vergütung</t>
  </si>
  <si>
    <t>EU REM4</t>
  </si>
  <si>
    <t>Vergütungen von 1 Mio. EUR oder mehr pro Jahr</t>
  </si>
  <si>
    <t>EU REM5</t>
  </si>
  <si>
    <t>Angaben zur Vergütung der Mitarbeiter, deren berufliche Tätigkeiten einen wesentlichen Einfluss auf das Risikoprofil des Instituts haben (identifizierte Mitarbeiter)</t>
  </si>
  <si>
    <t>Verschuldungsquote (Artikel 451 CRR)</t>
  </si>
  <si>
    <t>EU LR1</t>
  </si>
  <si>
    <t>Summarische Abstimmung zwischen bilanzierten Aktiva und Risikopositionen für die Verschuldungsquote</t>
  </si>
  <si>
    <t>EU LR2</t>
  </si>
  <si>
    <t>Einheitliche Offenlegung der Verschuldungsquote</t>
  </si>
  <si>
    <t>EU LR3</t>
  </si>
  <si>
    <t>Aufgliederung der bilanzwirksamen Risikopositionen (ohne Derivate, SFTs und ausgenommene Risikopositionen)</t>
  </si>
  <si>
    <t>Liquiditätsanforderungen (Artikel 451a CRR)</t>
  </si>
  <si>
    <t>EU LIQ1</t>
  </si>
  <si>
    <t>Quantitative Angaben zur LCR</t>
  </si>
  <si>
    <t>EU LIQ2</t>
  </si>
  <si>
    <t>Strukturelle Liquiditätsquote</t>
  </si>
  <si>
    <t>EU LIQ2 T-1</t>
  </si>
  <si>
    <t>Strukturelle Liquiditätsquote T-1</t>
  </si>
  <si>
    <t>EU LIQ2 T-2</t>
  </si>
  <si>
    <t>Strukturelle Liquiditätsquote T-2</t>
  </si>
  <si>
    <t>EU LIQ2 T-3</t>
  </si>
  <si>
    <t>Strukturelle Liquiditätsquote T-3</t>
  </si>
  <si>
    <t>Verwendung von Kreditrisikominderung (Artikel 453 CRR)</t>
  </si>
  <si>
    <t>EU CR3</t>
  </si>
  <si>
    <t>Übersicht über Kreditminderungstechniken: Offenlegung der Verwendung von Kreditrisikominderungstechniken</t>
  </si>
  <si>
    <t>EU CR4</t>
  </si>
  <si>
    <t>Standardansatz - Kreditrisiko und Wirkung der Kreditrisikominderung</t>
  </si>
  <si>
    <t>EU CC2 – Abstimmung der aufsichtsrechtlichen Eigenmittel mit der in den geprüften Abschlüssen enthaltenen Bilanz</t>
  </si>
  <si>
    <t>31.12.2023 - in EUR</t>
  </si>
  <si>
    <t>a)</t>
  </si>
  <si>
    <t>b)</t>
  </si>
  <si>
    <t>Beträge</t>
  </si>
  <si>
    <t>Quelle nach Referenznummern/-buchstaben der Bilanz  </t>
  </si>
  <si>
    <t>Hartes Kernkapital (CET1): Instrumente und Rücklagen</t>
  </si>
  <si>
    <t>1</t>
  </si>
  <si>
    <t>Kapitalinstrumente und das mit ihnen verbundene Agio</t>
  </si>
  <si>
    <t>davon: Art des Instruments 1</t>
  </si>
  <si>
    <t>davon: Art des Instruments 2</t>
  </si>
  <si>
    <t>davon: Art des Instruments 3</t>
  </si>
  <si>
    <t>2</t>
  </si>
  <si>
    <t xml:space="preserve">Einbehaltene Gewinne </t>
  </si>
  <si>
    <t>3</t>
  </si>
  <si>
    <t>Kumuliertes sonstiges Ergebnis (und sonstige Rücklagen)</t>
  </si>
  <si>
    <t>EU-3a</t>
  </si>
  <si>
    <t>Fonds für allgemeine Bankrisiken</t>
  </si>
  <si>
    <t>4</t>
  </si>
  <si>
    <t xml:space="preserve">Betrag der Posten im Sinne von Artikel 484 Absatz 3 CRR zuzüglich des damit verbundenen Agios, dessen Anrechnung auf das CET1 ausläuft </t>
  </si>
  <si>
    <t>5</t>
  </si>
  <si>
    <t>Minderheitsbeteiligungen (zulässiger Betrag in konsolidiertem CET1)</t>
  </si>
  <si>
    <t>EU-5a</t>
  </si>
  <si>
    <t xml:space="preserve">Von unabhängiger Seite geprüfte Zwischengewinne, abzüglich aller vorhersehbaren Abgaben oder Dividenden </t>
  </si>
  <si>
    <t>6</t>
  </si>
  <si>
    <t>Hartes Kernkapital (CET1) vor regulatorischen Anpassungen</t>
  </si>
  <si>
    <t>Hartes Kernkapital (CET1): regulatorische Anpassungen </t>
  </si>
  <si>
    <t>7</t>
  </si>
  <si>
    <t>Zusätzliche Bewertungsanpassungen (negativer Betrag)</t>
  </si>
  <si>
    <t>8</t>
  </si>
  <si>
    <t>Immaterielle Vermögenswerte (verringert um entsprechende Steuerschulden) (negativer Betrag)</t>
  </si>
  <si>
    <t>9</t>
  </si>
  <si>
    <t>Entfällt.</t>
  </si>
  <si>
    <t>10</t>
  </si>
  <si>
    <t>Von der künftigen Rentabilität abhängige latente Steueransprüche mit Ausnahme jener, die aus temporären Differenzen resultieren (verringert um entsprechende Steuerschulden, wenn die Bedingungen nach Artikel 38 Absatz 3 erfüllt sind) (negativer Betrag)</t>
  </si>
  <si>
    <t>11</t>
  </si>
  <si>
    <t>Rücklagen aus Gewinnen oder Verlusten aus zeitwertbilanzierten Geschäften zur Absicherung von Zahlungsströmen für nicht zeitwertbilanzierte Finanzinstrumente</t>
  </si>
  <si>
    <t>12</t>
  </si>
  <si>
    <t xml:space="preserve">Negative Beträge aus der Berechnung der erwarteten Verlustbeträge </t>
  </si>
  <si>
    <t>13</t>
  </si>
  <si>
    <t>Anstieg des Eigenkapitals, der sich aus verbrieften Aktiva ergibt (negativer Betrag)</t>
  </si>
  <si>
    <t>14</t>
  </si>
  <si>
    <t>Durch Veränderungen der eigenen Bonität bedingte Gewinne oder Verluste aus zum beizulegenden Zeitwert bewerteten eigenen Verbindlichkeiten</t>
  </si>
  <si>
    <t>15</t>
  </si>
  <si>
    <t>Vermögenswerte aus Pensionsfonds mit Leistungszusage (negativer Betrag)</t>
  </si>
  <si>
    <t>16</t>
  </si>
  <si>
    <t>Direkte, indirekte und synthetische Positionen eines Instituts in eigenen Instrumenten des harten Kernkapitals (negativer Betrag)</t>
  </si>
  <si>
    <t>17</t>
  </si>
  <si>
    <t>Direkte, indirekte und synthetische Positionen des Instituts in Instrumenten des harten Kernkapitals von Unternehmen der Finanzbranche, die eine Überkreuzbeteiligung mit dem Institut eingegangen sind, die dem Ziel dient, dessen Eigenmittel künstlich zu erhöhen (negativer Betrag)</t>
  </si>
  <si>
    <t>18</t>
  </si>
  <si>
    <t>Direkte, indirekte und synthetische Positionen des Instituts in Instrumenten des harten Kernkapitals von Unternehmen der Finanzbranche, an denen das Institut keine wesentliche Beteiligung hält (mehr als 10 % und abzüglich anrechenbarer Verkaufspositionen) (negativer Betrag)</t>
  </si>
  <si>
    <t>19</t>
  </si>
  <si>
    <t>Direkte, indirekte und synthetische Positionen des Instituts in Instrumenten des harten Kernkapitals von Unternehmen der Finanzbranche, an denen das Institut eine wesentliche Beteiligung hält (mehr als 10 % und abzüglich anrechenbarer Verkaufspositionen) (negativer Betrag)</t>
  </si>
  <si>
    <t>20</t>
  </si>
  <si>
    <t>EU-20a</t>
  </si>
  <si>
    <t>Risikopositionsbetrag aus folgenden Posten, denen ein Risikogewicht von 1 250 % zuzuordnen ist, wenn das Institut als Alternative jenen Risikopositionsbetrag vom Betrag der Posten des harten Kernkapitals abzieht</t>
  </si>
  <si>
    <t>EU-20b</t>
  </si>
  <si>
    <t>davon: aus qualifizierten Beteiligungen außerhalb des Finanzsektors (negativer Betrag)</t>
  </si>
  <si>
    <t>EU-20c</t>
  </si>
  <si>
    <t>davon: aus Verbriefungspositionen (negativer Betrag)</t>
  </si>
  <si>
    <t>EU-20d</t>
  </si>
  <si>
    <t>davon: aus Vorleistungen (negativer Betrag)</t>
  </si>
  <si>
    <t>21</t>
  </si>
  <si>
    <t>Latente Steueransprüche, die aus temporären Differenzen resultieren (über dem Schwellenwert von 10 %, verringert um entsprechende Steuerschulden, wenn die Bedingungen von Artikel 38 Absatz 3 CRR erfüllt sind) (negativer Betrag)</t>
  </si>
  <si>
    <t>22</t>
  </si>
  <si>
    <t>Betrag, der über dem Schwellenwert von 17,65 % liegt (negativer Betrag)</t>
  </si>
  <si>
    <t>23</t>
  </si>
  <si>
    <t>davon: direkte, indirekte und synthetische Positionen des Instituts in Instrumenten des harten Kernkapitals von Unternehmen der Finanzbranche, an denen das Institut eine wesentliche Beteiligung hält</t>
  </si>
  <si>
    <t>24</t>
  </si>
  <si>
    <t>25</t>
  </si>
  <si>
    <t>davon: latente Steueransprüche, die aus temporären Differenzen resultieren</t>
  </si>
  <si>
    <t>EU-25a</t>
  </si>
  <si>
    <t>Verluste des laufenden Geschäftsjahres (negativer Betrag)</t>
  </si>
  <si>
    <t>EU-25b</t>
  </si>
  <si>
    <t>Vorhersehbare steuerliche Belastung auf Posten des harten Kernkapitals, es sei denn, das Institut passt den Betrag der Posten des harten Kernkapitals in angemessener Form an, wenn eine solche steuerliche Belastung die Summe, bis zu der diese Posten zur Deckung von Risiken oder Verlusten dienen können, verringert (negativer Betrag)</t>
  </si>
  <si>
    <t>26</t>
  </si>
  <si>
    <t>27</t>
  </si>
  <si>
    <t>Betrag der von den Posten des zusätzlichen Kernkapitals in Abzug zu bringenden Posten, der die Posten des zusätzlichen Kernkapitals des Instituts überschreitet (negativer Betrag)</t>
  </si>
  <si>
    <t>27a</t>
  </si>
  <si>
    <t>Sonstige regulatorische Anpassungen</t>
  </si>
  <si>
    <t>28</t>
  </si>
  <si>
    <t>Regulatorische Anpassungen des harten Kernkapitals (CET1) insgesamt</t>
  </si>
  <si>
    <t>29</t>
  </si>
  <si>
    <t xml:space="preserve">Hartes Kernkapital (CET1) </t>
  </si>
  <si>
    <t>Zusätzliches Kernkapital (AT1): Instrumente</t>
  </si>
  <si>
    <t>30</t>
  </si>
  <si>
    <t>31</t>
  </si>
  <si>
    <t>davon: gemäß anwendbaren Rechnungslegungsstandards als Eigenkapital eingestuft</t>
  </si>
  <si>
    <t>32</t>
  </si>
  <si>
    <t>davon: gemäß anwendbaren Rechnungslegungsstandards als Passiva eingestuft</t>
  </si>
  <si>
    <t>33</t>
  </si>
  <si>
    <t>Betrag der Posten im Sinne von Artikel 484 Absatz 4 CRR zuzüglich des damit verbundenen Agios, dessen Anrechnung auf das zusätzliche Kernkapital ausläuft</t>
  </si>
  <si>
    <t>EU-33a</t>
  </si>
  <si>
    <t>Betrag der Posten im Sinne von Artikel 494a Absatz 1 CRR, dessen Anrechnung auf das zusätzliche Kernkapital ausläuft</t>
  </si>
  <si>
    <t>EU-33b</t>
  </si>
  <si>
    <t>Betrag der Posten im Sinne von Artikel 494b Absatz 1 CRR, dessen Anrechnung auf das zusätzliche Kernkapital ausläuft</t>
  </si>
  <si>
    <t>34</t>
  </si>
  <si>
    <t xml:space="preserve">Zum konsolidierten zusätzlichen Kernkapital zählende Instrumente des qualifizierten Kernkapitals (einschließlich nicht in Zeile 5 enthaltener Minderheitsbeteiligungen), die von Tochterunternehmen begeben worden sind und von Drittparteien gehalten werden </t>
  </si>
  <si>
    <t>35</t>
  </si>
  <si>
    <t xml:space="preserve">davon: von Tochterunternehmen begebene Instrumente, deren Anrechnung ausläuft </t>
  </si>
  <si>
    <t>36</t>
  </si>
  <si>
    <t>Zusätzliches Kernkapital (AT1) vor regulatorischen Anpassungen</t>
  </si>
  <si>
    <t>Zusätzliches Kernkapital (AT1): regulatorische Anpassungen</t>
  </si>
  <si>
    <t>37</t>
  </si>
  <si>
    <t>Direkte, indirekte und synthetische Positionen eines Instituts in eigenen Instrumenten des zusätzlichen Kernkapitals (negativer Betrag)</t>
  </si>
  <si>
    <t>38</t>
  </si>
  <si>
    <t>Direkte, indirekte und synthetische Positionen des Instituts in Instrumenten des zusätzlichen Kernkapitals von Unternehmen der Finanzbranche, die eine Überkreuzbeteiligung mit dem Institut eingegangen sind, die dem Ziel dient, dessen Eigenmittel künstlich zu erhöhen (negativer Betrag)</t>
  </si>
  <si>
    <t>39</t>
  </si>
  <si>
    <t>Direkte, indirekte und synthetische Positionen des Instituts in Instrumenten des zusätzlichen Kernkapitals von Unternehmen der Finanzbranche, an denen das Institut keine wesentliche Beteiligung hält (mehr als 10 % und abzüglich anrechenbarer Verkaufspositionen) (negativer Betrag)</t>
  </si>
  <si>
    <t>40</t>
  </si>
  <si>
    <t>Direkte, indirekte und synthetische Positionen des Instituts in Instrumenten des zusätzlichen Kernkapitals von Unternehmen der Finanzbranche, an denen das Institut eine wesentliche Beteiligung hält (abzüglich anrechenbarer Verkaufspositionen) (negativer Betrag)</t>
  </si>
  <si>
    <t>41</t>
  </si>
  <si>
    <t>42</t>
  </si>
  <si>
    <t>Betrag der von den Posten des Ergänzungskapitals in Abzug zu bringenden Posten, der die Posten des Ergänzungskapitals des Instituts überschreitet (negativer Betrag)</t>
  </si>
  <si>
    <t>42a</t>
  </si>
  <si>
    <t>Sonstige regulatorische Anpassungen des zusätzlichen Kernkapitals</t>
  </si>
  <si>
    <t>43</t>
  </si>
  <si>
    <t>Regulatorische Anpassungen des zusätzlichen Kernkapitals (AT1) insgesamt</t>
  </si>
  <si>
    <t>44</t>
  </si>
  <si>
    <t xml:space="preserve">Zusätzliches Kernkapital (AT1) </t>
  </si>
  <si>
    <t>45</t>
  </si>
  <si>
    <t>Kernkapital (T1 = CET1 + AT1)</t>
  </si>
  <si>
    <t>Ergänzungskapital (T2): Instrumente</t>
  </si>
  <si>
    <t>46</t>
  </si>
  <si>
    <t>47</t>
  </si>
  <si>
    <t>Betrag der Posten im Sinne von Artikel 484 Absatz 5 CRR zuzüglich des damit verbundenen Agios, dessen Anrechnung auf das Ergänzungskapital nach Maßgabe von Artikel 486 Absatz 4 CRR ausläuft</t>
  </si>
  <si>
    <t>EU-47a</t>
  </si>
  <si>
    <t>Betrag der Posten im Sinne von Artikel 494a Absatz 2 CRR, dessen Anrechnung auf das Ergänzungskapital ausläuft</t>
  </si>
  <si>
    <t>EU-47b</t>
  </si>
  <si>
    <t>Betrag der Posten im Sinne von Artikel 494b Absatz 2 CRR, dessen Anrechnung auf das Ergänzungskapital ausläuft</t>
  </si>
  <si>
    <t>48</t>
  </si>
  <si>
    <t xml:space="preserve">Zum konsolidierten Ergänzungskapital zählende qualifizierte Eigenmittelinstrumente (einschließlich nicht in Zeile 5 oder Zeile 34 dieses Meldebogens enthaltener Minderheitsbeteiligungen bzw. Instrumente des zusätzlichen Kernkapitals), die von Tochterunternehmen begeben worden sind und von Drittparteien gehalten werden </t>
  </si>
  <si>
    <t>49</t>
  </si>
  <si>
    <t>davon: von Tochterunternehmen begebene Instrumente, deren Anrechnung ausläuft</t>
  </si>
  <si>
    <t>50</t>
  </si>
  <si>
    <t>Kreditrisikoanpassungen</t>
  </si>
  <si>
    <t>51</t>
  </si>
  <si>
    <t>Ergänzungskapital (T2) vor regulatorischen Anpassungen</t>
  </si>
  <si>
    <t>Ergänzungskapital (T2): regulatorische Anpassungen </t>
  </si>
  <si>
    <t>52</t>
  </si>
  <si>
    <t>Direkte, indirekte und synthetische Positionen eines Instituts in eigenen Instrumenten des Ergänzungskapitals und nachrangigen Darlehen (negativer Betrag)</t>
  </si>
  <si>
    <t>53</t>
  </si>
  <si>
    <t>Direkte, indirekte und synthetische Positionen des Instituts in Instrumenten des Ergänzungskapitals und nachrangigen Darlehen von Unternehmen der Finanzbranche, die eine Überkreuzbeteiligung mit dem Institut eingegangen sind, die dem Ziel dient, dessen Eigenmittel künstlich zu erhöhen (negativer Betrag)</t>
  </si>
  <si>
    <t>54</t>
  </si>
  <si>
    <t xml:space="preserve">Direkte, indirekte und synthetische Positionen des Instituts in Instrumenten des Ergänzungskapitals und nachrangigen Darlehen von Unternehmen der Finanzbranche, an denen das Institut keine wesentliche Beteiligung hält (mehr als 10 % und abzüglich anrechenbarer Verkaufspositionen) (negativer Betrag)  </t>
  </si>
  <si>
    <t>54a</t>
  </si>
  <si>
    <t>55</t>
  </si>
  <si>
    <t>Direkte, indirekte und synthetische Positionen des Instituts in Instrumenten des Ergänzungskapitals und nachrangigen Darlehen von Unternehmen der Finanzbranche, an denen das Institut eine wesentliche Beteiligung hält (abzüglich anrechenbarer Verkaufspositionen) (negativer Betrag)</t>
  </si>
  <si>
    <t>56</t>
  </si>
  <si>
    <t>EU-56a </t>
  </si>
  <si>
    <t>Betrag der von den Posten der berücksichtigungsfähigen Verbindlichkeiten in Abzug zu bringenden Posten, der die Posten der berücksichtigungsfähigen Verbindlichkeiten des Instituts überschreitet (negativer Betrag)</t>
  </si>
  <si>
    <t>EU-56b</t>
  </si>
  <si>
    <t>Sonstige regulatorische Anpassungen des Ergänzungskapitals</t>
  </si>
  <si>
    <t>57</t>
  </si>
  <si>
    <t>Regulatorische Anpassungen des Ergänzungskapitals (T2) insgesamt</t>
  </si>
  <si>
    <t>58</t>
  </si>
  <si>
    <t xml:space="preserve">Ergänzungskapital (T2) </t>
  </si>
  <si>
    <t>59</t>
  </si>
  <si>
    <t>Gesamtkapital (TC = T1 + T2)</t>
  </si>
  <si>
    <t>60</t>
  </si>
  <si>
    <t>Gesamtrisikobetrag</t>
  </si>
  <si>
    <t>Kapitalquoten und anforderungen einschließlich Puffer</t>
  </si>
  <si>
    <t>61</t>
  </si>
  <si>
    <t>Harte Kernkapitalquote</t>
  </si>
  <si>
    <t>62</t>
  </si>
  <si>
    <t>Kernkapitalquote</t>
  </si>
  <si>
    <t>63</t>
  </si>
  <si>
    <t>Gesamtkapitalquote</t>
  </si>
  <si>
    <t>64</t>
  </si>
  <si>
    <t>Anforderungen an die harte Kernkapitalquote des Instituts insgesamt</t>
  </si>
  <si>
    <t>65</t>
  </si>
  <si>
    <t>davon: Anforderungen im Hinblick auf den Kapitalerhaltungspuffer</t>
  </si>
  <si>
    <t>66</t>
  </si>
  <si>
    <t xml:space="preserve">davon: Anforderungen im Hinblick auf den antizyklischen Kapitalpuffer </t>
  </si>
  <si>
    <t>67</t>
  </si>
  <si>
    <t xml:space="preserve">davon: Anforderungen im Hinblick auf den Systemrisikopuffer </t>
  </si>
  <si>
    <t>EU-67a</t>
  </si>
  <si>
    <t>davon: Anforderungen im Hinblick auf die von global systemrelevanten Instituten (G-SII) bzw. anderen systemrelevanten Institute (O-SII) vorzuhaltenden Puffer</t>
  </si>
  <si>
    <t>EU-67b</t>
  </si>
  <si>
    <t>davon: zusätzliche Eigenmittelanforderungen zur Eindämmung anderer Risiken als des Risikos einer übermäßigen Verschuldung</t>
  </si>
  <si>
    <t>68</t>
  </si>
  <si>
    <t xml:space="preserve">Harte Kernkapitalquote (ausgedrückt als Prozentsatz des Risikopositionsbetrags) nach Abzug der zur Erfüllung der Mindestkapitalanforderungen erforderlichen Werte </t>
  </si>
  <si>
    <t>Nationale Mindestanforderungen (falls abweichend von Basel III)</t>
  </si>
  <si>
    <t>69</t>
  </si>
  <si>
    <t>70</t>
  </si>
  <si>
    <t>71</t>
  </si>
  <si>
    <t>Beträge unter den Schwellenwerten für Abzüge (vor Risikogewichtung) </t>
  </si>
  <si>
    <t>72</t>
  </si>
  <si>
    <t xml:space="preserve">Direkte und indirekte Positionen in Eigenmittelinstrumenten oder Instrumenten berücksichtigungsfähiger Verbindlichkeiten von Unternehmen der Finanzbranche, an denen das Institut keine wesentliche Beteiligung hält (weniger als 10 % und abzüglich anrechenbarer Verkaufspositionen)   </t>
  </si>
  <si>
    <t>73</t>
  </si>
  <si>
    <t xml:space="preserve">Direkte und indirekte Positionen des Instituts in Instrumenten des harten Kernkapitals von Unternehmen der Finanzbranche, an denen das Institut eine wesentliche Beteiligung hält (unter dem Schwellenwert von 17,65 % und abzüglich anrechenbarer Verkaufspositionen) </t>
  </si>
  <si>
    <t>74</t>
  </si>
  <si>
    <t>75</t>
  </si>
  <si>
    <t>Latente Steueransprüche, die aus temporären Differenzen resultieren (unter dem Schwellenwert von 17,65 %, verringert um den Betrag der verbundenen Steuerschulden, wenn die Bedingungen von Artikel 38 Absatz 3 CRR erfüllt sind)</t>
  </si>
  <si>
    <t>Anwendbare Obergrenzen für die Einbeziehung von Wertberichtigungen in das Ergänzungskapital </t>
  </si>
  <si>
    <t>76</t>
  </si>
  <si>
    <t>Auf das Ergänzungskapital anrechenbare Kreditrisikoanpassungen in Bezug auf Forderungen, für die der Standardansatz gilt (vor Anwendung der Obergrenze)</t>
  </si>
  <si>
    <t>77</t>
  </si>
  <si>
    <t>Obergrenze für die Anrechnung von Kreditrisikoanpassungen auf das Ergänzungskapital im Rahmen des Standardansatzes</t>
  </si>
  <si>
    <t>78</t>
  </si>
  <si>
    <t>Auf das Ergänzungskapital anrechenbare Kreditrisikoanpassungen in Bezug auf Forderungen, für die der auf internen Beurteilungen basierende Ansatz gilt (vor Anwendung der Obergrenze)</t>
  </si>
  <si>
    <t>79</t>
  </si>
  <si>
    <t>Obergrenze für die Anrechnung von Kreditrisikoanpassungen auf das Ergänzungskapital im Rahmen des auf internen Beurteilungen basierenden Ansatzes</t>
  </si>
  <si>
    <t>Eigenkapitalinstrumente, für die die Auslaufregelungen gelten (anwendbar nur vom 1. Januar 2014 bis zum 1. Januar 2022)</t>
  </si>
  <si>
    <t>80</t>
  </si>
  <si>
    <t>Derzeitige Obergrenze für Instrumente des harten Kernkapitals, für die Auslaufregelungen gelten</t>
  </si>
  <si>
    <t>81</t>
  </si>
  <si>
    <t>Wegen Obergrenze aus dem harten Kernkapital ausgeschlossener Betrag (Betrag über Obergrenze nach Tilgungen und Fälligkeiten)</t>
  </si>
  <si>
    <t>82</t>
  </si>
  <si>
    <t>Derzeitige Obergrenze für Instrumente des zusätzlichen Kernkapitals, für die Auslaufregelungen gelten</t>
  </si>
  <si>
    <t>83</t>
  </si>
  <si>
    <t>Wegen Obergrenze aus dem zusätzlichen Kernkapital ausgeschlossener Betrag (Betrag über Obergrenze nach Tilgungen und Fälligkeiten)</t>
  </si>
  <si>
    <t>84</t>
  </si>
  <si>
    <t>Derzeitige Obergrenze für Instrumente des Ergänzungskapitals, für die Auslaufregelungen gelten</t>
  </si>
  <si>
    <t>85</t>
  </si>
  <si>
    <t>Wegen Obergrenze aus dem Ergänzungskapital ausgeschlossener Betrag (Betrag über Obergrenze nach Tilgungen und Fälligkeiten)</t>
  </si>
  <si>
    <t>Bilanz in veröffentlichtem Abschluss</t>
  </si>
  <si>
    <t>Verweis</t>
  </si>
  <si>
    <t>Zum Ende des Zeitraums</t>
  </si>
  <si>
    <r>
      <rPr>
        <b/>
        <sz val="10"/>
        <color rgb="FF000000"/>
        <rFont val="Swis721 Ex BT"/>
        <family val="2"/>
      </rPr>
      <t>Aktiva</t>
    </r>
    <r>
      <rPr>
        <sz val="10"/>
        <color rgb="FF000000"/>
        <rFont val="Swis721 Ex BT"/>
        <family val="2"/>
      </rPr>
      <t> – Aufschlüsselung nach Aktiva-Klassen gemäß der im veröffentlichten Jahresabschluss enthaltenen Bilanz</t>
    </r>
  </si>
  <si>
    <t>Kassenbestand, Guthaben bei Zentralnotenbanken und Postgiroämtern</t>
  </si>
  <si>
    <t>Schuldtitel öffentlicher Stellen und Wechsel, die zur Refinanzierung bei der Zentralnotenbank zugelassen sind</t>
  </si>
  <si>
    <t>Forderungen an Kreditinstitute</t>
  </si>
  <si>
    <t>Forderungen an Kunden</t>
  </si>
  <si>
    <t>Schuldverschreibungen und andere festverzinsliche Wertpapiere</t>
  </si>
  <si>
    <t>Aktien und andere nicht festverzinsliche Wertpapiere</t>
  </si>
  <si>
    <t>Beteiligungen</t>
  </si>
  <si>
    <t>Anteile an verbundenen Unternehmen</t>
  </si>
  <si>
    <t>Immaterielle Vermögensgegenstände des Anlagevermögens</t>
  </si>
  <si>
    <t>Sachanlagen</t>
  </si>
  <si>
    <t>Anteile an einer herrschenden oder an mit Mehrheit beteiligten Gesellschaft</t>
  </si>
  <si>
    <t>Sonstige Vermögensgegenstände</t>
  </si>
  <si>
    <t>Gezeichnetes Kapital, das eingefordert, aber noch nicht eingezahlt ist</t>
  </si>
  <si>
    <t>Rechnungsabgrenzungsposten</t>
  </si>
  <si>
    <t>Aktive latente Steuern</t>
  </si>
  <si>
    <t>Gesamtaktiva</t>
  </si>
  <si>
    <r>
      <t>Passiva</t>
    </r>
    <r>
      <rPr>
        <sz val="10"/>
        <color rgb="FF000000"/>
        <rFont val="Swis721 Ex BT"/>
        <family val="2"/>
      </rPr>
      <t> – Aufschlüsselung nach Passiva-Klassen gemäß der im veröffentlichten Jahresabschluss enthaltenen Bilanz</t>
    </r>
  </si>
  <si>
    <t>Verbindlichkeiten gegenüber Kreditinstituten</t>
  </si>
  <si>
    <t>Verbindlichkeiten gegenüber Kunden</t>
  </si>
  <si>
    <t>Verbriefte Verbindlichkeiten</t>
  </si>
  <si>
    <t>Sonstige Verbindlichkeiten</t>
  </si>
  <si>
    <t>Rückstellungen</t>
  </si>
  <si>
    <t>6a</t>
  </si>
  <si>
    <t>Ergänzungskapital gemäß Teil 2 Titel I Kapitel 4 der Verordungen (EU) Nr. 575/2013</t>
  </si>
  <si>
    <t>c)</t>
  </si>
  <si>
    <t>Zusätzlichen Kernkapital gemäß Teil 8 Titel I Kapitel 3 oder Verordnung (EU) Nr. 575/2013</t>
  </si>
  <si>
    <t>Gewinnrücklagen</t>
  </si>
  <si>
    <t>Haftrücklage gemäß § 57 Abs. 5 BWG</t>
  </si>
  <si>
    <t>Bilanzgewinn</t>
  </si>
  <si>
    <t>Gesamtpassiva</t>
  </si>
  <si>
    <t>Aktienkapital</t>
  </si>
  <si>
    <t>8b</t>
  </si>
  <si>
    <t>Instrumente ohne Stimmrecht gemäß § 26a BWG</t>
  </si>
  <si>
    <t>Gezeichnetes Kapital</t>
  </si>
  <si>
    <t>Kapitalrücklagen</t>
  </si>
  <si>
    <t>Gesamtaktienkapital</t>
  </si>
  <si>
    <t>Hauptmerkmale Aktienkapital</t>
  </si>
  <si>
    <t>Stammaktien</t>
  </si>
  <si>
    <t>Stimmrechtslose Aktien iSd § 26a BWG</t>
  </si>
  <si>
    <t>Raiffeisen - Tirol Nachrang-Anleihe</t>
  </si>
  <si>
    <t>Emittent</t>
  </si>
  <si>
    <t>Raiffeisen-Landesbank Tirol AG</t>
  </si>
  <si>
    <t>Einheitliche Kennung (z.B. CUSIP, ISIN oder Bloomberg-Kennung für Privatplatzierung)</t>
  </si>
  <si>
    <t>QOXDBA042989</t>
  </si>
  <si>
    <t>QOXDBA045602</t>
  </si>
  <si>
    <t>AT0000A193Q1</t>
  </si>
  <si>
    <t>AT0000A1HN26</t>
  </si>
  <si>
    <t>AT0000A1LKJ5</t>
  </si>
  <si>
    <t>AT0000A1SF56</t>
  </si>
  <si>
    <t>AT0000A23K51</t>
  </si>
  <si>
    <t>AT0000A2AE72</t>
  </si>
  <si>
    <t>AT0000A2RK18</t>
  </si>
  <si>
    <t>2a</t>
  </si>
  <si>
    <t>Öffentliche Platzierung oder Privatplatzierung</t>
  </si>
  <si>
    <t>Privatplatzierung</t>
  </si>
  <si>
    <t>Öffentliche Platzierung</t>
  </si>
  <si>
    <t>Für das Instrument geltendes Recht</t>
  </si>
  <si>
    <t>Österr. Recht (AktG)</t>
  </si>
  <si>
    <t>Österr. Recht (AktG, BWG)</t>
  </si>
  <si>
    <t>Österr. Recht
(BWG, UGB)</t>
  </si>
  <si>
    <t>Aufsichtsrechtliche Behandlung</t>
  </si>
  <si>
    <t>CRR-Übergangsregelungen</t>
  </si>
  <si>
    <t>Hartes Kernkapital</t>
  </si>
  <si>
    <t>Ergänzungskapital</t>
  </si>
  <si>
    <t>CRR-Regelungen nach der Übergangszeit</t>
  </si>
  <si>
    <t>Anrechenbar auf Solo-/Konzern-/Solo- und Konzernebene</t>
  </si>
  <si>
    <t>Solo</t>
  </si>
  <si>
    <t>Instrumenttyp (Typen von jedem Land zu spezifieren)</t>
  </si>
  <si>
    <t>Stammaktien gem. dem von der EBA veröffentlichten Verzeichnis (Artikel 26 Abs.3 CRR)</t>
  </si>
  <si>
    <t>Instrumente ohne Stimmrecht gem. dem von der EBA veröffentlichten Verzeichnis (Artikel 26 Abs.3 CRR)</t>
  </si>
  <si>
    <t>Ergänzungskapital gem. Artikel 63 CRR (nachrangig)</t>
  </si>
  <si>
    <t>Auf aufsichtsrechtliche Eigenmittel anrechenbarer Betrag (Währung in Millionen, Stand 31.12.2023)</t>
  </si>
  <si>
    <t>Nennwert des Instruments (Währung in Millionen, Stand 31.12.2023)</t>
  </si>
  <si>
    <t>9a</t>
  </si>
  <si>
    <t>Ausgabepreis</t>
  </si>
  <si>
    <t>Diverse</t>
  </si>
  <si>
    <t>3.500/Aktie</t>
  </si>
  <si>
    <t>9b</t>
  </si>
  <si>
    <t>Tilgungspreis</t>
  </si>
  <si>
    <t>k.A.</t>
  </si>
  <si>
    <t>Rechnungslegungsklassifikation</t>
  </si>
  <si>
    <t>Instrumente ohne Stimmrecht gem. § 26a BWG</t>
  </si>
  <si>
    <t>Passivum - fortgeführter Einstandswert</t>
  </si>
  <si>
    <t>Ursprüngliches Ausgabedatum</t>
  </si>
  <si>
    <t>Unbefristet oder Verfalltermin</t>
  </si>
  <si>
    <t>Unbefristet</t>
  </si>
  <si>
    <t>Mit Verfalltermin</t>
  </si>
  <si>
    <t>Ursprünglicher Fälligkeitstermin</t>
  </si>
  <si>
    <t>Keine Fälligkeit</t>
  </si>
  <si>
    <t>Durch Emittenten kündbar mit vorheriger Zustimmung der Aufsicht</t>
  </si>
  <si>
    <t xml:space="preserve">Nein </t>
  </si>
  <si>
    <t>Ja</t>
  </si>
  <si>
    <t>Wählbarer Kündigungstermin, bedingte Kündigungstermine und Tilgungsbetrag</t>
  </si>
  <si>
    <t>Kündigung aufgrund steuerlichem/regulatorischem Ereignis möglich, Tilgungspreis 100%</t>
  </si>
  <si>
    <t>Kündigung aufgrund steuerlichem/regulatorischem Ereignis möglich, Tilgungspreis entspricht Marktpreis nach billigem Ermessen der Emittentin</t>
  </si>
  <si>
    <t>Spätere Kündigungstermine, wenn anwendbar</t>
  </si>
  <si>
    <t>-</t>
  </si>
  <si>
    <t>Coupons / Dividenden</t>
  </si>
  <si>
    <t>Feste oder variable Dividenden-/Couponzahlungen</t>
  </si>
  <si>
    <t>Variabel</t>
  </si>
  <si>
    <t>Fix / Variabel</t>
  </si>
  <si>
    <t>Fix</t>
  </si>
  <si>
    <t>Nominalcoupon und etwaiger Referenzindex</t>
  </si>
  <si>
    <t>2Y fix 5%, 
dann 12M-Euribor, 
Floor 2,5%, Cap 5%</t>
  </si>
  <si>
    <t>2Y fix 5%, 
dann 12M-Euribor, 
Floor 3,25%, Cap 6,5%</t>
  </si>
  <si>
    <t>2Y fix 5%, 
dann 12M-Euribor, 
Floor 2,75%, Cap 5,5%</t>
  </si>
  <si>
    <t>2Y fix 5%, 
dann 12M-Euribor, 
Floor 3,00%, Cap 6,0%</t>
  </si>
  <si>
    <t>jeweils 2 Jahre 2%, 2,25%, 2,5%, 3% und 4%</t>
  </si>
  <si>
    <t>jeweils 2 Jahre 1%, 1,25%, 1,75%, 2,25% und 2,75%</t>
  </si>
  <si>
    <t>Bestehen eines "Dividenden-Stopps"</t>
  </si>
  <si>
    <t>20a</t>
  </si>
  <si>
    <t>Vollständig diskretionär, teilweise diskretionär oder zwingend (zeitlich)</t>
  </si>
  <si>
    <t>Gänzlich diskretionär</t>
  </si>
  <si>
    <t>Zwingend</t>
  </si>
  <si>
    <t>20b</t>
  </si>
  <si>
    <t>Vollständig diskretionär, teilweise diskretionär oder zwingend (in Bezug auf den Betrag)</t>
  </si>
  <si>
    <t>Bestehen einer Kostenanstiegsklausel oder eines anderen Tilgungsanreizes</t>
  </si>
  <si>
    <t xml:space="preserve">Nicht kumulativ oder kumulativ </t>
  </si>
  <si>
    <t>Nicht kumulativ</t>
  </si>
  <si>
    <t>Wandelbar oder nicht wandelbar</t>
  </si>
  <si>
    <t>Nicht wandelbar</t>
  </si>
  <si>
    <t>Wenn wandelbar: Auslöser für die Wandlung</t>
  </si>
  <si>
    <t>Wenn wandelbar: ganz oder teilweise</t>
  </si>
  <si>
    <t>Wenn wandelbar: Wandlungsrate</t>
  </si>
  <si>
    <t>Wenn wandelbar: Wandlung obligatorisch oder fakultativ</t>
  </si>
  <si>
    <t>Wenn wandelbar: Typ des Instruments, in das gewandelt wird</t>
  </si>
  <si>
    <t>Wenn wandelbar: Emittent des Instruments, in das gewandelt wird</t>
  </si>
  <si>
    <t>Herabschreibungsmerkmale</t>
  </si>
  <si>
    <t>Bei Herabschreibung: Auslöser für die Herabschreibung</t>
  </si>
  <si>
    <t>Bei Herabschreibung: ganz oder teilweise</t>
  </si>
  <si>
    <t>Bei Herabschreibung: dauerhaft oder vorübergehend</t>
  </si>
  <si>
    <t>Bei vorübergehender Herabschreibung: Mechanismus der Wiederzuschreibung</t>
  </si>
  <si>
    <t>Position in der Rangfolge im Liquidationsfall (das jeweils ranghöhere Instrument nennen)</t>
  </si>
  <si>
    <t>Unvorschriftsmäßige Merkmale der gewandelten Instrumente</t>
  </si>
  <si>
    <t>Ggf. unvorschriftsmäßige Merkmale nennen</t>
  </si>
  <si>
    <t>37a</t>
  </si>
  <si>
    <t>Link zu den vollständigen Geschäftsbedingungen des Instruments (Verweis)</t>
  </si>
  <si>
    <t>https://www.raiffeisen.at/tirol/rlb/de/meine-bank/investor-relations/eigene-emissionen-der-rlb-tirol-ag/basisprospekte/_jcr_content/root/responsivegrid/tabaccordioncontaine/tabAccordionElements/tabaccordionelement/items/downloadlist_1468674614.download.html/0/Konditionenblatt.pdf</t>
  </si>
  <si>
    <t>https://www.raiffeisen.at/tirol/rlb/de/meine-bank/investor-relations/eigene-emissionen-der-rlb-tirol-ag/basisprospekte/_jcr_content/root/responsivegrid/tabaccordioncontaine/tabAccordionElements/tabaccordionelement_/items/downloadlist_copy_co.download.html/0/Endgueltige%20Bedingungen%20der%20AT0000A1HN26.pdf</t>
  </si>
  <si>
    <t>https://www.raiffeisen.at/tirol/rlb/de/meine-bank/investor-relations/eigene-emissionen-der-rlb-tirol-ag/basisprospekte/_jcr_content/root/responsivegrid/tabaccordioncontaine/tabAccordionElements/tabaccordionelement_/items/downloadlist_copy_co.download.html/3/Endgueltige%20Bedingungen%20der%20AT0000A1LKJ5.pdf</t>
  </si>
  <si>
    <t>https://www.raiffeisen.at/tirol/rlb/de/meine-bank/investor-relations/eigene-emissionen-der-rlb-tirol-ag/basisprospekte/_jcr_content/root/responsivegrid/tabaccordioncontaine/tabAccordionElements/tabaccordionelement_/items/downloadlist_copy_co.download.html/12/Endgueltige%20Bedingungen%20der%20AT0000A1SF56.pdf</t>
  </si>
  <si>
    <t>https://www.raiffeisen.at/tirol/rlb/de/meine-bank/investor-relations/eigene-emissionen-der-rlb-tirol-ag/basisprospekte/_jcr_content/root/responsivegrid/tabaccordioncontaine/tabAccordionElements/tabaccordionelement_/items/downloadlist_copy_co.download.html/26/Endgueltige%20Bedingungen%20der%20AT0000A23K51.pdf</t>
  </si>
  <si>
    <t>https://www.raiffeisen.at/tirol/rlb/de/meine-bank/investor-relations/eigene-emissionen-der-rlb-tirol-ag/basisprospekte/_jcr_content/root/responsivegrid/tabaccordioncontaine/tabAccordionElements/tabaccordionelement_/items/downloadlist_copy_co.download.html/39/Endgueltige%20Bedingungen%20der%20AT0000A2AE72.pdf</t>
  </si>
  <si>
    <t>https://www.raiffeisen.at/tirol/rlb/de/meine-bank/investor-relations/eigene-emissionen-der-rlb-tirol-ag/basisprospekte/_jcr_content/root/responsivegrid/tabaccordioncontaine/tabAccordionElements/tabaccordionelement__1432498845/items/downloadlist_1095711_447798778.download.html/0/Endgueltige%20Bedingungen.pdf</t>
  </si>
  <si>
    <t>EU OV1 - Übersicht über die Gesamtrisikobeträge</t>
  </si>
  <si>
    <t>Gesamtrisikobetrag (TREA)</t>
  </si>
  <si>
    <t>Eigenmittelanforderungen insgesamt</t>
  </si>
  <si>
    <t>T</t>
  </si>
  <si>
    <t>T-1</t>
  </si>
  <si>
    <t>Kreditrisiko (ohne Gegenparteiausfallrisiko)</t>
  </si>
  <si>
    <t xml:space="preserve">Davon: Standardansatz </t>
  </si>
  <si>
    <t xml:space="preserve">Davon: IRB-Basisansatz (F-IRB) </t>
  </si>
  <si>
    <t>Davon: Slotting-Ansatz</t>
  </si>
  <si>
    <t>EU 4a</t>
  </si>
  <si>
    <t>Davon: Beteiligungspositionen nach dem einfachen Risikogewichtungsansatz</t>
  </si>
  <si>
    <t xml:space="preserve">Davon: Fortgeschrittener IRB-Ansatz (A-IRB) </t>
  </si>
  <si>
    <t xml:space="preserve">Gegenparteiausfallrisiko – CCR </t>
  </si>
  <si>
    <t>Davon: Auf einem internen Modell beruhende Methode (IMM)</t>
  </si>
  <si>
    <t>EU 8a</t>
  </si>
  <si>
    <t>Davon: Risikopositionen gegenüber einer CCP</t>
  </si>
  <si>
    <t>EU 8b</t>
  </si>
  <si>
    <t>Davon: Anpassung der Kreditbewertung (CVA)</t>
  </si>
  <si>
    <t>Davon: Sonstiges CCR</t>
  </si>
  <si>
    <t xml:space="preserve">Abwicklungsrisiko </t>
  </si>
  <si>
    <t>Verbriefungspositionen im Anlagebuch (nach Anwendung der Obergrenze)</t>
  </si>
  <si>
    <t xml:space="preserve">Davon: SEC-IRBA </t>
  </si>
  <si>
    <t>Davon: SEC-ERBA (einschl. IAA)</t>
  </si>
  <si>
    <t xml:space="preserve">Davon: SEC-SA </t>
  </si>
  <si>
    <t>EU 19a</t>
  </si>
  <si>
    <t>Davon: 1250 % / Abzug</t>
  </si>
  <si>
    <t>Positions-, Währungs- und Warenpositionsrisiken (Marktrisiko)</t>
  </si>
  <si>
    <t xml:space="preserve">Davon: IMA </t>
  </si>
  <si>
    <t>EU 22a</t>
  </si>
  <si>
    <t>Großkredite</t>
  </si>
  <si>
    <t>Operationelles Risiko</t>
  </si>
  <si>
    <t>EU 23a</t>
  </si>
  <si>
    <t xml:space="preserve">Davon: Basisindikatoransatz </t>
  </si>
  <si>
    <t>EU 23b</t>
  </si>
  <si>
    <t>EU 23c</t>
  </si>
  <si>
    <t xml:space="preserve">Davon: Fortgeschrittener Messansatz </t>
  </si>
  <si>
    <t>Beträge unter den Abzugsschwellenwerten (mit einem Risikogewicht von 250 %)</t>
  </si>
  <si>
    <t>Insgesamt</t>
  </si>
  <si>
    <t>EU CCR1 – Analyse der CCR-Risikoposition nach Ansatz</t>
  </si>
  <si>
    <t>d)</t>
  </si>
  <si>
    <t>e)</t>
  </si>
  <si>
    <t>f)</t>
  </si>
  <si>
    <t>g)</t>
  </si>
  <si>
    <t>h)</t>
  </si>
  <si>
    <t>Wiederbeschaf-fungskosten (RC)</t>
  </si>
  <si>
    <t>Potential future exposure (PFE)  </t>
  </si>
  <si>
    <t>EEPE</t>
  </si>
  <si>
    <t>Zur Berechnung des aufsichtlichen Risikopositionswerts verwendeter Alpha-Wert</t>
  </si>
  <si>
    <t>Risiko-positionswert vor CRM</t>
  </si>
  <si>
    <t>Risiko-positionswert nach CRM</t>
  </si>
  <si>
    <t>Risiko-positionswert</t>
  </si>
  <si>
    <t>RWEA</t>
  </si>
  <si>
    <t>EU1</t>
  </si>
  <si>
    <t>EU - Ursprungsrisikomethode (für Derivate)</t>
  </si>
  <si>
    <t>1.4</t>
  </si>
  <si>
    <t>EU2</t>
  </si>
  <si>
    <t>EU – Vereinfachter SA-CCR (für Derivate)</t>
  </si>
  <si>
    <t>SA-CCR (für Derivate)</t>
  </si>
  <si>
    <t>IMM (für Derivate und SFTs)</t>
  </si>
  <si>
    <t>2A</t>
  </si>
  <si>
    <t>Davon Netting-Sätze aus Wertpapierfinanzierungsgeschäften</t>
  </si>
  <si>
    <t>2B</t>
  </si>
  <si>
    <t>Davon Netting-Sätze aus Derivaten und Geschäften mit langer Abwicklungsfrist</t>
  </si>
  <si>
    <t>2C</t>
  </si>
  <si>
    <t>Davon aus vertraglichen produktübergreifenden Netting-Sätzen</t>
  </si>
  <si>
    <t>Einfache Methode zur Berücksichtigung finanzieller Sicherheiten (für SFTs)</t>
  </si>
  <si>
    <t>Umfassende Methode zur Berücksichtigung finanzieller Sicherheiten (für SFTs)</t>
  </si>
  <si>
    <t>VAR für SFTs</t>
  </si>
  <si>
    <t>EU CCR2 – Eigenmittelanforderungen für das CVA-Risiko</t>
  </si>
  <si>
    <t>Risikopositionswert</t>
  </si>
  <si>
    <t>Gesamtgeschäfte nach der fortgeschrittenen Methode</t>
  </si>
  <si>
    <t>(i) VaR-Komponente (einschließlich Dreifach-Multiplikator)</t>
  </si>
  <si>
    <t>(ii) VaR-Komponente unter Stressbedingungen (sVaR) (einschließlich Dreifach-Multiplikator)</t>
  </si>
  <si>
    <t>Geschäfte nach der Standardmethode</t>
  </si>
  <si>
    <t>EU4</t>
  </si>
  <si>
    <t>Geschäfte nach dem alternativen Ansatz (auf Grundlage der Ursprungsrisikomethode )</t>
  </si>
  <si>
    <t xml:space="preserve">Gesamtgeschäfte mit Eigenmittelanforderungen für das CVA-Risiko </t>
  </si>
  <si>
    <t>EU CCR3 – Standardansatz – CCR-Risikopositionen nach regulatorischer Risikopositionsklasse und Risikogewicht</t>
  </si>
  <si>
    <t>Risikogewicht</t>
  </si>
  <si>
    <t>Risikopositionsklassen</t>
  </si>
  <si>
    <t>i)</t>
  </si>
  <si>
    <t>j)</t>
  </si>
  <si>
    <t>k)</t>
  </si>
  <si>
    <t>l)</t>
  </si>
  <si>
    <t>0%</t>
  </si>
  <si>
    <t>2%</t>
  </si>
  <si>
    <t>4%</t>
  </si>
  <si>
    <t>10%</t>
  </si>
  <si>
    <t>20%</t>
  </si>
  <si>
    <t>50%</t>
  </si>
  <si>
    <t>70%</t>
  </si>
  <si>
    <t>75%</t>
  </si>
  <si>
    <t>100%</t>
  </si>
  <si>
    <t>150%</t>
  </si>
  <si>
    <t>Sonstige</t>
  </si>
  <si>
    <t xml:space="preserve">Risikopositions-gesamtwert </t>
  </si>
  <si>
    <t xml:space="preserve">Staaten oder Zentralbanken </t>
  </si>
  <si>
    <t xml:space="preserve">Regionale oder lokale Gebietskörperschaften </t>
  </si>
  <si>
    <t>Öffentliche Stellen</t>
  </si>
  <si>
    <t>Multilaterale Entwicklungsbanken</t>
  </si>
  <si>
    <t>Internationale Organisationen</t>
  </si>
  <si>
    <t>Institute</t>
  </si>
  <si>
    <t>Risikopositionen gegenüber Unternehmen</t>
  </si>
  <si>
    <t>Mengengeschäft</t>
  </si>
  <si>
    <t>Institute und Unternehmen mit kurzfristiger Bonitätsbeurteilung</t>
  </si>
  <si>
    <t>Sonstige Positionen</t>
  </si>
  <si>
    <t>Risikopositionsgesamtwert</t>
  </si>
  <si>
    <t>EU CCR5 - Zusammensetzung der Sicherheiten für CCR-Risikopositionen</t>
  </si>
  <si>
    <t>Art der Sicherheit(en)</t>
  </si>
  <si>
    <t>Sicherheit(en) für Derivatgeschäfte</t>
  </si>
  <si>
    <t>Sicherheit(en) für Wertpapierfinanzierungsgeschäfte</t>
  </si>
  <si>
    <t>Beizulegender Zeitwert der empfangenen Sicherheiten</t>
  </si>
  <si>
    <t>Beizulegender Zeitwert der gestellten Sicherheiten</t>
  </si>
  <si>
    <t>Getrennt</t>
  </si>
  <si>
    <t>Nicht getrennt</t>
  </si>
  <si>
    <t>Bar – Landeswährung</t>
  </si>
  <si>
    <t>Bar – andere Währungen</t>
  </si>
  <si>
    <t>Inländische Staatsanleihen</t>
  </si>
  <si>
    <t>Andere Staatsanleihen</t>
  </si>
  <si>
    <t>Schuldtitel öffentlicher Anleger</t>
  </si>
  <si>
    <t>Unternehmensanleihen</t>
  </si>
  <si>
    <t>Dividendenwerte</t>
  </si>
  <si>
    <t>Sonstige Sicherheiten</t>
  </si>
  <si>
    <t>EU CCR6 – Risikopositionen in Kreditderivaten</t>
  </si>
  <si>
    <t>Erworbene Sicherheiten</t>
  </si>
  <si>
    <t>Veräußerte Sicherheiten</t>
  </si>
  <si>
    <t>Nominalwerte</t>
  </si>
  <si>
    <t>Einzeladressen-Kreditausfallswaps</t>
  </si>
  <si>
    <t>Indexierte Kreditausfallswaps</t>
  </si>
  <si>
    <t>Total Return-Swaps</t>
  </si>
  <si>
    <t>Kreditoptionen</t>
  </si>
  <si>
    <t>Sonstige Kreditderivate</t>
  </si>
  <si>
    <t>Nominalwerte insgesamt</t>
  </si>
  <si>
    <t>Beizulegende Zeitwerte</t>
  </si>
  <si>
    <t>Positiver beizulegender Zeitwert (Aktiva)</t>
  </si>
  <si>
    <t>Negativer beizulegender Zeitwert (Verbindlichkeiten)</t>
  </si>
  <si>
    <t>EU CCR8 – Risikopositionen gegenüber zentralen Gegenparteien (CCPs)</t>
  </si>
  <si>
    <t xml:space="preserve">Risikopositionswert </t>
  </si>
  <si>
    <t>Risikopositionen gegenüber qualifizierten ZGP (insgesamt)</t>
  </si>
  <si>
    <t>Risikopositionen aus Geschäften bei qualifizierten ZGP (ohne Ersteinschusszahlungen und Beiträge zum Ausfallfonds) davon:</t>
  </si>
  <si>
    <t>i) OTC-Derivate</t>
  </si>
  <si>
    <t>ii) Börsengehandelte Derivate</t>
  </si>
  <si>
    <t>iii) SFTs</t>
  </si>
  <si>
    <t>iv) Netting-Sätze mit genehmigtem produktübergreifendem Netting</t>
  </si>
  <si>
    <t>Getrennte Ersteinschüsse</t>
  </si>
  <si>
    <t>Nicht getrennte Ersteinschüsse</t>
  </si>
  <si>
    <t>Vorfinanzierte Beiträge zum Ausfallfonds</t>
  </si>
  <si>
    <t>Nicht vorfinanzierte Beiträge zum Ausfallfonds</t>
  </si>
  <si>
    <t>Risikopositionen gegenüber Gegenparteien, die keine qualifizierte ZGP sind (insgesamt)</t>
  </si>
  <si>
    <t>Risikopositionen aus Geschäften bei Gegenparteien, die keine qualifizierte ZGP sind, (ohne Ersteinschusszahlungen und Beiträge zum Ausfallfonds) davon:</t>
  </si>
  <si>
    <t>EU CCyB1 - Geografische Verteilung der für die Berechnung des antizyklischen Kapitalpuffers wesentlichen Kreditrisikopositionen</t>
  </si>
  <si>
    <t>m)</t>
  </si>
  <si>
    <t>Allgemeine Kreditrisikopositionen</t>
  </si>
  <si>
    <t>Wesentliche Kreditrisikopositionen – Marktrisiko</t>
  </si>
  <si>
    <t>Verbriefungsrisiko-positionen – Risikopositionswert im Anlagebuch</t>
  </si>
  <si>
    <t>Risikopositions-gesamtwert</t>
  </si>
  <si>
    <t>Eigenmittelanforderungen</t>
  </si>
  <si>
    <t xml:space="preserve">Risk-weighted exposure amounts </t>
  </si>
  <si>
    <t>Gewichtungen der Eigenmittel-anforderungen (in %)</t>
  </si>
  <si>
    <t>Quote des antizyklischen Kapitalpuffers (in %)</t>
  </si>
  <si>
    <t>Risikopositionswert nach dem Standardansatz</t>
  </si>
  <si>
    <t>Risikopositionswert nach dem IRB-Ansatz</t>
  </si>
  <si>
    <t>Summe der Kauf- und Verkaufspositionen der Risikopositionen im Handelsbuch nach dem Standardansatz</t>
  </si>
  <si>
    <t>Wert der Risikopositionen im Handelsbuch (interne Modelle)</t>
  </si>
  <si>
    <t>Wesentliche Kreditrisikopositionen – Kreditrisiko</t>
  </si>
  <si>
    <t xml:space="preserve">Wesentliche Kreditrisikopositionen – Verbriefungspositionen im Anlagebuch </t>
  </si>
  <si>
    <t>Aufschlüsselung nach Ländern</t>
  </si>
  <si>
    <t>010.001</t>
  </si>
  <si>
    <t>(AE) Vereinigte Arabische Emirate</t>
  </si>
  <si>
    <t>010.002</t>
  </si>
  <si>
    <t>(AT) Oesterreich</t>
  </si>
  <si>
    <t>010.003</t>
  </si>
  <si>
    <t>(AU) Australien</t>
  </si>
  <si>
    <t>010.004</t>
  </si>
  <si>
    <t>(BE) Belgien</t>
  </si>
  <si>
    <t>010.005</t>
  </si>
  <si>
    <t>(BG) Bulgarien</t>
  </si>
  <si>
    <t>010.006</t>
  </si>
  <si>
    <t>(CA) Kanada</t>
  </si>
  <si>
    <t>010.007</t>
  </si>
  <si>
    <t>(CH) Schweiz</t>
  </si>
  <si>
    <t>010.008</t>
  </si>
  <si>
    <t>(CZ) Tschechien</t>
  </si>
  <si>
    <t>010.009</t>
  </si>
  <si>
    <t>(DE) Deutschland</t>
  </si>
  <si>
    <t>010.010</t>
  </si>
  <si>
    <t>(DK) Daenemark</t>
  </si>
  <si>
    <t>010.011</t>
  </si>
  <si>
    <t>(ES) Spanien</t>
  </si>
  <si>
    <t>010.012</t>
  </si>
  <si>
    <t>(FI) Finnland</t>
  </si>
  <si>
    <t>010.013</t>
  </si>
  <si>
    <t>(FR) Frankreich</t>
  </si>
  <si>
    <t>010.014</t>
  </si>
  <si>
    <t>(GB) Großbritannien</t>
  </si>
  <si>
    <t>010.015</t>
  </si>
  <si>
    <t>(HK) Hongkong</t>
  </si>
  <si>
    <t>010.016</t>
  </si>
  <si>
    <t>(HR) Kroatien</t>
  </si>
  <si>
    <t>010.017</t>
  </si>
  <si>
    <t>(HU) Ungarn</t>
  </si>
  <si>
    <t>010.018</t>
  </si>
  <si>
    <t>(IE) Irland</t>
  </si>
  <si>
    <t>010.019</t>
  </si>
  <si>
    <t>(IT) Italien</t>
  </si>
  <si>
    <t>010.020</t>
  </si>
  <si>
    <t>(JE) Jersey</t>
  </si>
  <si>
    <t>010.021</t>
  </si>
  <si>
    <t>(JP) Japan</t>
  </si>
  <si>
    <t>010.022</t>
  </si>
  <si>
    <t>(KY) Kaimaninseln</t>
  </si>
  <si>
    <t>010.023</t>
  </si>
  <si>
    <t>(LI) Liechtenstein</t>
  </si>
  <si>
    <t>010.024</t>
  </si>
  <si>
    <t>(LU) Luxemburg</t>
  </si>
  <si>
    <t>010.025</t>
  </si>
  <si>
    <t>(MC) Monaco</t>
  </si>
  <si>
    <t>010.026</t>
  </si>
  <si>
    <t>(MX) Mexiko</t>
  </si>
  <si>
    <t>010.027</t>
  </si>
  <si>
    <t>(NL) Niederlande</t>
  </si>
  <si>
    <t>010.028</t>
  </si>
  <si>
    <t>(NO) Norwegen</t>
  </si>
  <si>
    <t>010.029</t>
  </si>
  <si>
    <t>(NZ) Neuseeland</t>
  </si>
  <si>
    <t>010.030</t>
  </si>
  <si>
    <t>(PL) Polen</t>
  </si>
  <si>
    <t>010.031</t>
  </si>
  <si>
    <t>(PT) Portugal</t>
  </si>
  <si>
    <t>010.032</t>
  </si>
  <si>
    <t>(RS) Serbien und Kosovo</t>
  </si>
  <si>
    <t>010.033</t>
  </si>
  <si>
    <t>(SE) Schweden</t>
  </si>
  <si>
    <t>010.034</t>
  </si>
  <si>
    <t>(SK) Slowakei</t>
  </si>
  <si>
    <t>010.035</t>
  </si>
  <si>
    <t>(TH) Thailand</t>
  </si>
  <si>
    <t>010.036</t>
  </si>
  <si>
    <t>(US) Vereinigte Staaten von Amerika</t>
  </si>
  <si>
    <t>010.037</t>
  </si>
  <si>
    <t>(VG) Brit.Jungferninseln</t>
  </si>
  <si>
    <t>020</t>
  </si>
  <si>
    <t>Meldebogen EU CCyB2 – Höhe des institutsspezifischen antizyklischen Kapitalpuffers</t>
  </si>
  <si>
    <t>Quote des institutsspezifischen antizyklischen Kapitalpuffers</t>
  </si>
  <si>
    <t>Anforderung an den institutsspezifischen antizyklischen Kapitalpuffer</t>
  </si>
  <si>
    <t>EU CR1: Vertragsgemäß bediente und notleidende Risikopositionen und damit verbundene Rückstellungen</t>
  </si>
  <si>
    <t>n</t>
  </si>
  <si>
    <t>o</t>
  </si>
  <si>
    <t>Bruttobuchwert / Nominalbetrag</t>
  </si>
  <si>
    <t>Kumulierte Wertminderung, kumulierte negative Änderungen beim beizulegenden Zeitwert aufgrund von Ausfallrisiken und Rückstellungen</t>
  </si>
  <si>
    <t>Empfangene Sicherheiten und Finanzgarantien</t>
  </si>
  <si>
    <t>Vertragsgemäß bediente Risikopositionen</t>
  </si>
  <si>
    <t>Notleidende Risikopositionen</t>
  </si>
  <si>
    <t>Vertragsgemäß bediente Risikopositionen - Kumulierte Wertminderung und Rückstellungen</t>
  </si>
  <si>
    <t xml:space="preserve">Notleidende Risikopositionen - Kumulierte Wertminderung, kumulierte negative Änderungen beim beizulegenden Zeitwert aufgrund von Ausfallrisiken und Rückstellungen </t>
  </si>
  <si>
    <t>Kumulierte teilweise Abschreibung</t>
  </si>
  <si>
    <t>bei vertragsgemäß bedienten Risikopositionen</t>
  </si>
  <si>
    <t>bei notleidenden Risikopositionen</t>
  </si>
  <si>
    <t>Davon Stufe 1</t>
  </si>
  <si>
    <t>Davon Stufe 2</t>
  </si>
  <si>
    <t>Davon Stufe 3</t>
  </si>
  <si>
    <t>005</t>
  </si>
  <si>
    <t>Guthaben bei Zentralbanken und Sichtguthaben</t>
  </si>
  <si>
    <t>010</t>
  </si>
  <si>
    <t>Darlehen und Kredite</t>
  </si>
  <si>
    <t>Zentralbanken</t>
  </si>
  <si>
    <t>030</t>
  </si>
  <si>
    <t>Staatssektor</t>
  </si>
  <si>
    <t>040</t>
  </si>
  <si>
    <t>Kreditinstitute</t>
  </si>
  <si>
    <t>050</t>
  </si>
  <si>
    <t>Sonstige Finanzunternehmen</t>
  </si>
  <si>
    <t>060</t>
  </si>
  <si>
    <t>NichtFinanzunternehmen</t>
  </si>
  <si>
    <t>070</t>
  </si>
  <si>
    <t>Davon: KMU</t>
  </si>
  <si>
    <t>080</t>
  </si>
  <si>
    <t>Haushalte</t>
  </si>
  <si>
    <t>090</t>
  </si>
  <si>
    <t>Schuldverschreibungen</t>
  </si>
  <si>
    <t>100</t>
  </si>
  <si>
    <t>110</t>
  </si>
  <si>
    <t>120</t>
  </si>
  <si>
    <t>130</t>
  </si>
  <si>
    <t>140</t>
  </si>
  <si>
    <t>150</t>
  </si>
  <si>
    <t>Außerbilanzielle Risikopositionen</t>
  </si>
  <si>
    <t>160</t>
  </si>
  <si>
    <t>170</t>
  </si>
  <si>
    <t>180</t>
  </si>
  <si>
    <t>190</t>
  </si>
  <si>
    <t>200</t>
  </si>
  <si>
    <t>210</t>
  </si>
  <si>
    <t>220</t>
  </si>
  <si>
    <t>EU CR1-A: Restlaufzeit von Risikopositionen</t>
  </si>
  <si>
    <t>Netto-Risikopositionswert</t>
  </si>
  <si>
    <t>Jederzeit kündbar</t>
  </si>
  <si>
    <t>&lt;= 1 Jahr</t>
  </si>
  <si>
    <t>&gt; 1 Jahr &lt;= 5 Jahre</t>
  </si>
  <si>
    <t>&gt; 5 Jahre</t>
  </si>
  <si>
    <t>Keine angegebene Restlaufzeit</t>
  </si>
  <si>
    <t>EU CR2: Veränderung des Bestands notleidender Darlehen und Kredite</t>
  </si>
  <si>
    <t>Bruttobuchwert</t>
  </si>
  <si>
    <t>Ursprünglicher Bestand notleidender Darlehen und Kredite</t>
  </si>
  <si>
    <t>Zuflüsse zu notleidenden Portfolios</t>
  </si>
  <si>
    <t>Abflüsse aus notleidenden Portfolios</t>
  </si>
  <si>
    <t>Abflüsse aufgrund von Abschreibungen</t>
  </si>
  <si>
    <t>Abfluss aus sonstigen Gründen</t>
  </si>
  <si>
    <t>Endgültiger Bestand notleidender Darlehen und Kredite</t>
  </si>
  <si>
    <t>EU CQ1: Kreditqualität gestundeter Risikopositionen</t>
  </si>
  <si>
    <t>Bruttobuchwert / Nominalbetrag der Risikopositionen mit Stundungsmaßnahmen</t>
  </si>
  <si>
    <t>Empfangene Sicherheiten und empfangene Finanzgarantien für gestundete Risikopositionen</t>
  </si>
  <si>
    <t>Vertrags-gemäß bedient gestundet</t>
  </si>
  <si>
    <t>Notleidend gestundet</t>
  </si>
  <si>
    <t>Bei vertragsgemäß bedienten gestundeten Risikopositionen</t>
  </si>
  <si>
    <t>Bei notleidend gestundeten Risikopositionen</t>
  </si>
  <si>
    <t>Davon: Empfangene Sicherheiten und Finanzgarantien für notleidende Risikopositionen mit Stundungsmaßnahmen</t>
  </si>
  <si>
    <t>Davon: ausgefallen</t>
  </si>
  <si>
    <t>Davon: wert-gemindert</t>
  </si>
  <si>
    <t>Erteilte Kreditzusagen</t>
  </si>
  <si>
    <t>EU CQ3: Kreditqualität vertragsgemäß bedienter und notleidender Risikopositionen nach Überfälligkeit in Tagen</t>
  </si>
  <si>
    <t>Nicht überfällig oder &lt;= 30 Tage überfällig</t>
  </si>
  <si>
    <t>Überfällig &gt; 30 Tage &lt;= 90 Tage</t>
  </si>
  <si>
    <t>Wahrscheinlicher Zahlungsausfall bei Risikopositionen, die nicht überfällig oder≤ 90 Tage überfällig sind</t>
  </si>
  <si>
    <t>&gt; 90 Tage&lt;= 180 Tage überfälig</t>
  </si>
  <si>
    <t>&gt; 180 Tage&lt;= 1 Jahr überfällig</t>
  </si>
  <si>
    <t>&gt; 1 Jahr &lt;= 2 Jahre überfällig</t>
  </si>
  <si>
    <t>&gt; 2 Jahre &lt;= 5 Jahre überfällig</t>
  </si>
  <si>
    <t>&gt; 5 Jahre &lt;= 7 Jahre überfällig</t>
  </si>
  <si>
    <t>&gt; 7 Jahre überfällig</t>
  </si>
  <si>
    <t xml:space="preserve">      </t>
  </si>
  <si>
    <t>AUSSERBILANZIELLE RISIKOPOSITIONEN</t>
  </si>
  <si>
    <t>EU CQ4: Qualität notleidender Risikopositionen nach geografischem Gebiet </t>
  </si>
  <si>
    <t>Davon: notleidend</t>
  </si>
  <si>
    <t>Davon: der Wertminderung unterliegend</t>
  </si>
  <si>
    <t>Kumulierte Wertminderung</t>
  </si>
  <si>
    <t>Rückstellungen für außerbilanzielle Verbindlichkeiten aus Zusagen und erteilte Finanzgarantien</t>
  </si>
  <si>
    <t>Kumulierte negative Änderungen beim beizulegenden Zeitwert aufgrund von Ausfallrisiken bei notleidenden Risikopositionen</t>
  </si>
  <si>
    <t>davon: ausgefallen</t>
  </si>
  <si>
    <t>Bilanzwirksame Risikopositionen</t>
  </si>
  <si>
    <t>AE</t>
  </si>
  <si>
    <t>AT</t>
  </si>
  <si>
    <t>BE</t>
  </si>
  <si>
    <t>BG</t>
  </si>
  <si>
    <t>CA</t>
  </si>
  <si>
    <t>CH</t>
  </si>
  <si>
    <t>CZ</t>
  </si>
  <si>
    <t>DE</t>
  </si>
  <si>
    <t>DK</t>
  </si>
  <si>
    <t>EE</t>
  </si>
  <si>
    <t>ES</t>
  </si>
  <si>
    <t>FI</t>
  </si>
  <si>
    <t>FR</t>
  </si>
  <si>
    <t>GB</t>
  </si>
  <si>
    <t>HR</t>
  </si>
  <si>
    <t>HU</t>
  </si>
  <si>
    <t>IT</t>
  </si>
  <si>
    <t>LI</t>
  </si>
  <si>
    <t>LT</t>
  </si>
  <si>
    <t>LU</t>
  </si>
  <si>
    <t>LV</t>
  </si>
  <si>
    <t>MC</t>
  </si>
  <si>
    <t>MX</t>
  </si>
  <si>
    <t>NL</t>
  </si>
  <si>
    <t>NO</t>
  </si>
  <si>
    <t>PL</t>
  </si>
  <si>
    <t>PT</t>
  </si>
  <si>
    <t>RO</t>
  </si>
  <si>
    <t>RS</t>
  </si>
  <si>
    <t>SE</t>
  </si>
  <si>
    <t>SI</t>
  </si>
  <si>
    <t>SK</t>
  </si>
  <si>
    <t>TH</t>
  </si>
  <si>
    <t>US</t>
  </si>
  <si>
    <t>XX</t>
  </si>
  <si>
    <t>HK</t>
  </si>
  <si>
    <t>JP</t>
  </si>
  <si>
    <t>EU CQ5: Kreditqualität von Darlehen und Kredite an nichtfinanzielle Kapitalgesellschaften nach Wirtschaftszweig</t>
  </si>
  <si>
    <t>davon: Der Wertminderung unterliegende Darlehen und Kredite</t>
  </si>
  <si>
    <t>Land- und Forstwirtschaft, Fischerei</t>
  </si>
  <si>
    <t>Bergbau und Gewinnung von Steinen und Erden</t>
  </si>
  <si>
    <t>Energieversorgung</t>
  </si>
  <si>
    <t>Gastgewerbe/Beherbergung und Gastronomie</t>
  </si>
  <si>
    <t>Information und Kommunikation</t>
  </si>
  <si>
    <t>Erbringung von Finanz- und Versicherungsdienstleistungen</t>
  </si>
  <si>
    <t>Grundstücks- und Wohnungswesen</t>
  </si>
  <si>
    <t>Erbringung von freiberuflichen, wissenschaftlichen und technischen Dienstleistungen</t>
  </si>
  <si>
    <t>Erbringung von sonstigen wirtschaftlichen Dienstleistungen</t>
  </si>
  <si>
    <t>Öffentliche Verwaltung, Verteidigung; Sozialversicherung</t>
  </si>
  <si>
    <t>Gesundheits- und Sozialwesen</t>
  </si>
  <si>
    <t>Kunst, Unterhaltung und Erholung</t>
  </si>
  <si>
    <t>EU CQ7: Durch Inbesitznahme und Vollstreckungsverfahren erlangte Sicherheiten</t>
  </si>
  <si>
    <t>Durch Inbesitznahme erlangte Sicherheiten</t>
  </si>
  <si>
    <t>Beim erstmaligen Ansatz beizulegender Wert</t>
  </si>
  <si>
    <t>Kumulierte negative Änderungen</t>
  </si>
  <si>
    <t>Außer Sachanlagen</t>
  </si>
  <si>
    <t>Wohnimmobilien</t>
  </si>
  <si>
    <t>Gewerbeimmobilien</t>
  </si>
  <si>
    <t>Bewegliche Sachen (Fahrzeuge, Schiffe usw.)</t>
  </si>
  <si>
    <t>Eigenkapitalinstrumente und Schuldtitel</t>
  </si>
  <si>
    <t>EU AE1 - Belastete und unbelastete Vermögenswerte</t>
  </si>
  <si>
    <t>Buchwert belasteter Vermögenswerte</t>
  </si>
  <si>
    <t>Beizulegender Zeitwert belasteter Vermögenswerte</t>
  </si>
  <si>
    <t>Buchwert unbelasteter Vermögenswerte</t>
  </si>
  <si>
    <t>Beizulegender Zeitwert unbelasteter Vermögenswerte</t>
  </si>
  <si>
    <t>davon: unbelastet als EHQLA und HQLA einstufbar</t>
  </si>
  <si>
    <t>davon: EHQLA und HQLA</t>
  </si>
  <si>
    <t>Vermögenswerte des offenlegenden Instituts</t>
  </si>
  <si>
    <t>Eigenkapitalinstrumente</t>
  </si>
  <si>
    <t>davon: gedeckte Schuldverschreibungen</t>
  </si>
  <si>
    <t>davon: Verbriefungen</t>
  </si>
  <si>
    <t>davon: von Staaten begeben</t>
  </si>
  <si>
    <t>davon: von Finanzunter-nehmen begeben</t>
  </si>
  <si>
    <t>davon: von Nichtfinanzunternehmen begeben</t>
  </si>
  <si>
    <t>Sonstige Vermögenswerte</t>
  </si>
  <si>
    <t>EU AE2 - Entgegengenommene Sicherheiten und begebene eigene Schuldverschreibungen</t>
  </si>
  <si>
    <t>Beizulegender Zeitwert belasteter entgegengenommener Sicherheiten oder belasteter begebener eigener Schuldverschreibungen</t>
  </si>
  <si>
    <t>Unbelastet</t>
  </si>
  <si>
    <t>Beizulegender Zeitwert entgegengenommener zur Belastung verfügbarer Sicherheiten oder begebener zur Belastung verfügbarer eigener Schuldverschreibungen</t>
  </si>
  <si>
    <t>Vom offenlegenden Institut entgegengenommene Sicherheiten</t>
  </si>
  <si>
    <t>Jederzeit kündbare Darlehen</t>
  </si>
  <si>
    <t>Darlehen und Kredite außer jederzeit kündbaren Darlehen</t>
  </si>
  <si>
    <t>230</t>
  </si>
  <si>
    <t>Sonstige entgegengenommene Sicherheiten</t>
  </si>
  <si>
    <t>240</t>
  </si>
  <si>
    <t>Begebene eigene Schuldverschreibungen außer eigenen gedeckten Schuldverschreibungen oder Verbriefungen</t>
  </si>
  <si>
    <t>241</t>
  </si>
  <si>
    <t>Eigene gedeckte Schuldverschreibungen und begebene, noch nicht als Sicherheit hinterlegte Verbriefungen</t>
  </si>
  <si>
    <t>250</t>
  </si>
  <si>
    <t>SUMME DER ENTGEGENGENOMMENEN SICHERHEITEN UND BEGEBENEN EIGENEN SCHULDVERSCHREIBUNGEN</t>
  </si>
  <si>
    <t>EU AE3 - Belastungsquellen</t>
  </si>
  <si>
    <t>Kongruente Verbindlichkeiten, Eventualverbindlich-keiten oder verliehene Wertpapiere</t>
  </si>
  <si>
    <t>Belastete Vermögenswerte, belastete entgegengenommene Sicherheiten und belastete begebene eigene Schuldverschreibungen außer gedeckten Schuldverschreibungen und forderungsunterlegten Wertpapieren</t>
  </si>
  <si>
    <t>Buchwert ausgewählter finanzieller Verbindlichkeiten</t>
  </si>
  <si>
    <t>EU CR5 - Standardansatz</t>
  </si>
  <si>
    <t xml:space="preserve"> Risikopositionsklassen</t>
  </si>
  <si>
    <t>Ohne Rating</t>
  </si>
  <si>
    <t>35%</t>
  </si>
  <si>
    <t>250%</t>
  </si>
  <si>
    <t>370%</t>
  </si>
  <si>
    <t>1250%</t>
  </si>
  <si>
    <t>p</t>
  </si>
  <si>
    <t>q</t>
  </si>
  <si>
    <t>Staaten oder Zentralbanken</t>
  </si>
  <si>
    <t>Regionale oder lokale Gebietskörperschaften</t>
  </si>
  <si>
    <t>Unternehmen</t>
  </si>
  <si>
    <t>Risikopositionen aus dem Mengengeschäft</t>
  </si>
  <si>
    <t>Durch Grundpfandrechte auf Immobilien besicherte Risikopositionen</t>
  </si>
  <si>
    <t>Ausgefallene Positionen</t>
  </si>
  <si>
    <t>Mit besonders hohem Risiko verbundene Risikopositionen</t>
  </si>
  <si>
    <t>Gedeckte Schuldverschreibungen</t>
  </si>
  <si>
    <t>Risikopositionen gegenüber Instituten und Unternehmen mit kurzfristiger Bonitätsbeurteilung</t>
  </si>
  <si>
    <t>Anteile an Organismen für gemeinsame Anlagen</t>
  </si>
  <si>
    <t>Beteiligungspositionen</t>
  </si>
  <si>
    <t>EU MR1 - Marktrisiko beim Standardansatz</t>
  </si>
  <si>
    <t>Risikogewichtete Positions-beträge (RWEAs)</t>
  </si>
  <si>
    <t>Outright-Termingeschäfte</t>
  </si>
  <si>
    <t>Zinsrisiko (allgemein und spezifisch)</t>
  </si>
  <si>
    <t>Aktienkursrisiko (allgemein und spezifisch)</t>
  </si>
  <si>
    <t>Fremdwährungsrisiko</t>
  </si>
  <si>
    <t>Warenpositionsrisiko</t>
  </si>
  <si>
    <t>Optionen</t>
  </si>
  <si>
    <t>Vereinfachter Ansatz</t>
  </si>
  <si>
    <t>Delta-Plus-Ansatz</t>
  </si>
  <si>
    <t>Szenario-Ansatz</t>
  </si>
  <si>
    <t>Verbriefung (spezifisches Risiko)</t>
  </si>
  <si>
    <t>EU OR1 - Eigenmittelanforderungen für das operationelle Risiko und risikogewichtete Positionsbeträge</t>
  </si>
  <si>
    <t>Banktätigkeiten</t>
  </si>
  <si>
    <t>Maßgeblicher Indikator</t>
  </si>
  <si>
    <t>Risikogewichteter Positionsbetrag</t>
  </si>
  <si>
    <t>Jahr-3</t>
  </si>
  <si>
    <t>Jahr-2</t>
  </si>
  <si>
    <t>Vorjahr</t>
  </si>
  <si>
    <t>Banktätigkeiten, bei denen nach dem Basisindikatoransatz (BIA) verfahren wird</t>
  </si>
  <si>
    <t>Banktätigkeiten, bei denen nach dem Standardansatz (SA)/dem alternativen Standardansatz (ASA) verfahren wird</t>
  </si>
  <si>
    <t>Anwendung des Standardansatzes</t>
  </si>
  <si>
    <t>Anwendung des alternativen Standardansatzes</t>
  </si>
  <si>
    <t>Banktätigkeiten, bei denen nach fortgeschrittenen Messansätzen (AMA) verfahren wird</t>
  </si>
  <si>
    <t>EU KM1 - Schlüsselparameter</t>
  </si>
  <si>
    <t>T-2</t>
  </si>
  <si>
    <t>T-4</t>
  </si>
  <si>
    <t>Verfügbare Eigenmittel (Beträge)</t>
  </si>
  <si>
    <t xml:space="preserve">Kernkapital (T1) </t>
  </si>
  <si>
    <t xml:space="preserve">Gesamtkapital </t>
  </si>
  <si>
    <t>Risk-weighted exposure amounts</t>
  </si>
  <si>
    <t>Kapitalquoten (in % des risikogewichteten Positionsbetrags)</t>
  </si>
  <si>
    <t>Harte Kernkapitalquote (CET1-Quote) (%)</t>
  </si>
  <si>
    <t>Kernkapitalquote (%)</t>
  </si>
  <si>
    <t>Gesamtkapitalquote (%)</t>
  </si>
  <si>
    <t>Zusätzliche Eigenmittelanforderungen für andere Risiken als das Risiko einer übermäßigen Verschuldung (in % des risikogewichteten Positionsbetrags)</t>
  </si>
  <si>
    <t>EU 7a</t>
  </si>
  <si>
    <t>Zusätzliche Eigenmittelanforderungen für andere Risiken als das Risiko einer übermäßigen Verschuldung (%)</t>
  </si>
  <si>
    <t>EU 7b</t>
  </si>
  <si>
    <t>Davon: in Form von CET1 vorzuhalten (Prozentpunkte)</t>
  </si>
  <si>
    <t>EU 7c</t>
  </si>
  <si>
    <t>Davon: in Form von T1 vorzuhalten (Prozentpunkte)</t>
  </si>
  <si>
    <t>EU 7d</t>
  </si>
  <si>
    <t>SREP-Gesamtkapitalanforderung (%)</t>
  </si>
  <si>
    <t>Kombinierte Kapitalpuffer- und Gesamtkapitalanforderung (in % des risikogewichteten Positionsbetrags)</t>
  </si>
  <si>
    <t>Kapitalerhaltungspuffer (%)</t>
  </si>
  <si>
    <t>Kapitalerhaltungspuffer aufgrund von Makroaufsichtsrisiken oder Systemrisiken auf Ebene eines Mitgliedstaats (%)</t>
  </si>
  <si>
    <t>Institutsspezifischer antizyklischer Kapitalpuffer (%)</t>
  </si>
  <si>
    <t>EU 9a</t>
  </si>
  <si>
    <t>Systemrisikopuffer (%)</t>
  </si>
  <si>
    <t>Puffer für global systemrelevante Institute (%)</t>
  </si>
  <si>
    <t>EU 10a</t>
  </si>
  <si>
    <t>Puffer für sonstige systemrelevante Institute (%)</t>
  </si>
  <si>
    <t>Kombinierte Kapitalpufferanforderung (%)</t>
  </si>
  <si>
    <t>EU 11a</t>
  </si>
  <si>
    <t>Gesamtkapitalanforderungen (%)</t>
  </si>
  <si>
    <t>Nach Erfüllung der SREP-Gesamtkapitalanforderung verfügbares CET1 (%)</t>
  </si>
  <si>
    <t>Verschuldungsquote</t>
  </si>
  <si>
    <t>Gesamtrisikopositionsmessgröße</t>
  </si>
  <si>
    <t>Verschuldungsquote (in %)</t>
  </si>
  <si>
    <t>Zusätzliche Eigenmittelanforderungen für das Risiko einer übermäßigen Verschuldung (in % der Gesamtrisikopositionsmessgröße)</t>
  </si>
  <si>
    <t>EU 14a</t>
  </si>
  <si>
    <t>Zusätzliche Eigenmittelanforderungen zur Eindämmung des Risikos einer übermäßigen Verschuldung (in %)</t>
  </si>
  <si>
    <t>EU 14b</t>
  </si>
  <si>
    <t xml:space="preserve">     Davon: in Form von CET1 vorzuhalten
     (Prozentpunkte)</t>
  </si>
  <si>
    <t>EU 14c</t>
  </si>
  <si>
    <t>SREP-Gesamtverschuldungsquote (%)</t>
  </si>
  <si>
    <t>Anforderung für den Puffer bei der Verschuldungsquote und die Gesamtverschuldungsquote (in % der Gesamtrisikopositionsmessgröße)</t>
  </si>
  <si>
    <t>EU 14d</t>
  </si>
  <si>
    <t>Puffer bei der Verschuldungsquote (%)</t>
  </si>
  <si>
    <t>EU 14e</t>
  </si>
  <si>
    <t>Gesamtverschuldungsquote (%)</t>
  </si>
  <si>
    <t>Liquiditätsdeckungsquote</t>
  </si>
  <si>
    <t>Liquide Aktiva hoher Qualität (HQLA) insgesamt (gewichteter Wert – Durchschnitt)</t>
  </si>
  <si>
    <t>EU 16a</t>
  </si>
  <si>
    <t xml:space="preserve">Mittelabflüsse – Gewichteter Gesamtwert </t>
  </si>
  <si>
    <t>EU 16b</t>
  </si>
  <si>
    <t xml:space="preserve">Mittelzuflüsse – Gewichteter Gesamtwert </t>
  </si>
  <si>
    <t>Nettomittelabflüsse insgesamt (angepasster Wert)</t>
  </si>
  <si>
    <t>Liquiditätsdeckungsquote (%)</t>
  </si>
  <si>
    <t>Verfügbare stabile Refinanzierung, gesamt</t>
  </si>
  <si>
    <t>Erforderliche stabile Refinanzierung, gesamt</t>
  </si>
  <si>
    <t>Strukturelle Liquiditätsquote (NSFR) (%)</t>
  </si>
  <si>
    <t>EU IRRBB1 - Zinsrisiken bei Geschäften des Anlagebuchs</t>
  </si>
  <si>
    <t>Aufsichtliche Schockszenarien</t>
  </si>
  <si>
    <t>Änderungen des wirtschaftlichen Werts des Eigenkapitals</t>
  </si>
  <si>
    <t>Änderungen der Nettzinserträge</t>
  </si>
  <si>
    <t>Laufender Zeitraum</t>
  </si>
  <si>
    <t>Letzter Zeitraum</t>
  </si>
  <si>
    <t>Paralleler Aufwärtsschock</t>
  </si>
  <si>
    <t>Paralleler Abwärtsschock</t>
  </si>
  <si>
    <t>Steepener-Schock</t>
  </si>
  <si>
    <t>Flattener-Schock</t>
  </si>
  <si>
    <t>Aufwärtsschock bei den kurzfristigen Zinsen</t>
  </si>
  <si>
    <t>Abwärtsschock bei den kurzfristigen Zinsen</t>
  </si>
  <si>
    <t xml:space="preserve">EU-REM1 - Für das Geschäftsjahr gewährte Vergütung </t>
  </si>
  <si>
    <t>Leitungsorgan - Aufsichtsfunktion</t>
  </si>
  <si>
    <t xml:space="preserve">Leitungsorgan - Leitungsfunktion </t>
  </si>
  <si>
    <t>Sonstige Mitglieder der Geschäftsleitung</t>
  </si>
  <si>
    <t>Sonstige identifizierte Mitarbeiter</t>
  </si>
  <si>
    <t>Feste Vergütung</t>
  </si>
  <si>
    <t>Anzahl der identifizierten Mitarbeiter</t>
  </si>
  <si>
    <t>Feste Vergütung insgesamt</t>
  </si>
  <si>
    <t>Davon: monetäre Vergütung</t>
  </si>
  <si>
    <t>(Gilt nicht in der EU)</t>
  </si>
  <si>
    <t>EU-4a</t>
  </si>
  <si>
    <t>Davon: Anteile oder gleichwertige Beteiligungen</t>
  </si>
  <si>
    <t xml:space="preserve">Davon: an Anteile geknüpfte Instrumente oder gleichwertige nicht liquiditätswirksame Instrumente </t>
  </si>
  <si>
    <t>EU-5x</t>
  </si>
  <si>
    <t>Davon: andere Instrumente</t>
  </si>
  <si>
    <t>Davon: sonstige Positionen</t>
  </si>
  <si>
    <t>Variable Vergütung</t>
  </si>
  <si>
    <r>
      <rPr>
        <sz val="10"/>
        <rFont val="Swis721 Ex BT"/>
        <family val="2"/>
      </rPr>
      <t>Variable Vergütung insgesamt</t>
    </r>
  </si>
  <si>
    <t>Davon: zurückbehalten</t>
  </si>
  <si>
    <t>EU-13a</t>
  </si>
  <si>
    <t>EU-14a</t>
  </si>
  <si>
    <t>EU-13b</t>
  </si>
  <si>
    <t>EU-14b</t>
  </si>
  <si>
    <t>EU-14x</t>
  </si>
  <si>
    <t>EU-14y</t>
  </si>
  <si>
    <t xml:space="preserve">Vergütung insgesamt </t>
  </si>
  <si>
    <t>EU-REM3 - Zurückbehaltene Vergütung</t>
  </si>
  <si>
    <t>EU - g</t>
  </si>
  <si>
    <t>EU - h</t>
  </si>
  <si>
    <t>Zurückbehaltene und einbehaltene Vergütung</t>
  </si>
  <si>
    <t>Gesamtbetrag der für frühere Leistungsperioden gewährten, zurückbehaltenen Vergütungen</t>
  </si>
  <si>
    <t>Davon: im Geschäftsjahr zu beziehen</t>
  </si>
  <si>
    <t>Davon: in nachfolgenden Geschäftsjahren zu beziehen</t>
  </si>
  <si>
    <t>Höhe von Leistungs-anpassungen, die im Geschäftsjahr bei zurückbehaltenen, im Geschäftsjahr zu beziehenden Vergütungen vorgenommen wurden</t>
  </si>
  <si>
    <t>Höhe von Leistungs-anpassungen, die im Geschäftsjahr bei zurückbehaltenen, in künftigen jährlichen Leistungsperioden zu beziehenden Vergütungen vorgenommen wurden</t>
  </si>
  <si>
    <t>Gesamthöhe der durch nachträgliche implizite Anpassungen bedingten Anpassungen während des Geschäftsjahres (wie Wertänderungen, die auf veränderte Kurse der betreffenden Instrumente zurückzuführen sind)</t>
  </si>
  <si>
    <t xml:space="preserve">Gesamthöhe der vor dem Geschäftsjahr gewährten, zurückbehaltenen Vergütungen, die im Geschäftsjahr tatsächlich gezahlt wurden </t>
  </si>
  <si>
    <t>Gesamthöhe der für frühere Leistungsperioden gewährten und zurückbehaltenen Vergütungen, die erdient sind, aber Sperrfristen unterliegen</t>
  </si>
  <si>
    <t>Monetäre Vergütung</t>
  </si>
  <si>
    <t>Anteile oder gleichwertige Beteiligungen</t>
  </si>
  <si>
    <t xml:space="preserve">An Anteile geknüpfte Instrumente oder gleichwertige nicht liquiditätswirksame Instrumente </t>
  </si>
  <si>
    <t>Sonstige Instrumente</t>
  </si>
  <si>
    <t>Sonstige Formen</t>
  </si>
  <si>
    <t>Leitungsorgan - Leitungsfunktion</t>
  </si>
  <si>
    <t>Gesamtbetrag</t>
  </si>
  <si>
    <t>EU-REM2 - Sonderzahlungen an Mitarbeiter, deren berufliche Tätigkeiten einen wesentlichen Einfluss auf das Risikoprofil des Instituts haben (identifizierte Mitarbeiter)</t>
  </si>
  <si>
    <t xml:space="preserve">Garantierte variable Vergütung – Gesamtbetrag </t>
  </si>
  <si>
    <t>Gewährte garantierte variable Vergütung - Zahl der identifizierten Mitarbeiter</t>
  </si>
  <si>
    <t>Gewährte garantierte variable Vergütung - Gesamtbetrag</t>
  </si>
  <si>
    <t xml:space="preserve">       </t>
  </si>
  <si>
    <t>Davon: während des Geschäftsjahres ausgezahlte garantierte variable Vergütung, die nicht auf die Obergrenze für Bonuszahlungen angerechnet wird</t>
  </si>
  <si>
    <t>Die in früheren Zeiträumen gewährten Abfindungen, die während des Geschäftsjahres ausgezahlt wurden</t>
  </si>
  <si>
    <t>In früheren Perioden gewährte, während des Geschäftsjahres gezahlte Abfindungen – Anzahl der identifizierten Mitarbeiter</t>
  </si>
  <si>
    <t>In früheren Perioden gewährte, während des Geschäftsjahres gezahlte Abfindungen - Gesamtbetrag</t>
  </si>
  <si>
    <t>Während des Geschäftsjahres gewährte Abfindungen</t>
  </si>
  <si>
    <t>Während des Geschäftsjahres gewährte Abfindungen - Anzahl der identifizierten Mitarbeiter</t>
  </si>
  <si>
    <t>Während des Geschäftsjahres gewährte Abfindungen - Gesamtbetrag</t>
  </si>
  <si>
    <t xml:space="preserve">   </t>
  </si>
  <si>
    <t xml:space="preserve">Davon: während des Geschäftsjahres gezahlt </t>
  </si>
  <si>
    <t>Davon: während des Geschäftsjahres gezahlte Abfindungen, die nicht auf die Obergrenze für Bonuszahlungen angerechnet werden</t>
  </si>
  <si>
    <t>Davon: höchste Abfindung, die einer einzigen Person gewährt wurde</t>
  </si>
  <si>
    <t>EU-REM4 - Vergütungen von 1 Mio. EUR oder mehr pro Jahr</t>
  </si>
  <si>
    <t>EUR</t>
  </si>
  <si>
    <t>Identifizierte Mitarbeiter, die ein hohes Einkommen im Sinne von Artikel 450 Absatz 1 Buchstabe i CRR beziehen</t>
  </si>
  <si>
    <t>1 000 000 bis unter 1 500 000</t>
  </si>
  <si>
    <t>1 500 000 bis unter 2 000 000</t>
  </si>
  <si>
    <t>2 000 000 bis unter 2 500 000</t>
  </si>
  <si>
    <t>2 500 000 bis unter 3 000 000</t>
  </si>
  <si>
    <t>3 000 000 bis unter 3 500 000</t>
  </si>
  <si>
    <t>3 500 000 bis unter 4 000 000</t>
  </si>
  <si>
    <t>4 000 000 bis unter 4 500 000</t>
  </si>
  <si>
    <t>4 500 000 bis unter 5 000 000</t>
  </si>
  <si>
    <t>5 000 000 bis unter 6 000 000</t>
  </si>
  <si>
    <t>6 000 000 bis unter 7 000 000</t>
  </si>
  <si>
    <t>7 000 000 bis unter 8 000 000</t>
  </si>
  <si>
    <t>EU-REM5: Angaben zur Vergütung der Mitarbeiter, deren berufliche Tätigkeiten einen wesentlichen Einfluss auf das Risikoprofil des Instituts haben (identifizierte Mitarbeiter)</t>
  </si>
  <si>
    <t>Vergütung Leitungsorgan</t>
  </si>
  <si>
    <t>Geschäftsfelder</t>
  </si>
  <si>
    <t>Gesamtsumme Leitungsorgan</t>
  </si>
  <si>
    <t>Retail Banking</t>
  </si>
  <si>
    <t>Vermögensverwal- tung</t>
  </si>
  <si>
    <t>Unternehmens- funktionen</t>
  </si>
  <si>
    <t>Unabhängige interne Kontrollfunktionen</t>
  </si>
  <si>
    <t>Alle Sonstigen</t>
  </si>
  <si>
    <t>Gesamtanzahl der identifizierten Mitarbeiter</t>
  </si>
  <si>
    <t>Davon: Mitglieder des Leitungsorgans</t>
  </si>
  <si>
    <t>Davon: sonstige Mitglieder der Geschäftsleitung</t>
  </si>
  <si>
    <t>Davon: sonstige identifizierte Mitarbeiter</t>
  </si>
  <si>
    <t>Gesamtvergütung der identifizierten Mitarbeiter</t>
  </si>
  <si>
    <t xml:space="preserve">Davon: variable Vergütung </t>
  </si>
  <si>
    <t xml:space="preserve">Davon: feste Vergütung </t>
  </si>
  <si>
    <t>EU LR1 - LRSum: Summarische Abstimmung zwischen bilanzierten Aktiva 
und Risikopositionen für die Verschuldungsquote</t>
  </si>
  <si>
    <t>Maßgeblicher Betrag</t>
  </si>
  <si>
    <t>Summe der Aktiva laut veröffentlichtem Abschluss</t>
  </si>
  <si>
    <t>Anpassung bei Unternehmen, die für Rechnungslegungszwecke konsolidiert werden, aber aus dem aufsichtlichen Konsolidierungskreis ausgenommen sind</t>
  </si>
  <si>
    <t>(Anpassung bei verbrieften Risikopositionen, die die operativen Anforderungen für die Anerkennung von Risikoübertragungen erfüllen)</t>
  </si>
  <si>
    <t>(Anpassung bei vorübergehendem Ausschluss von Risikopositionen gegenüber Zentralbanken (falls zutreffend))</t>
  </si>
  <si>
    <t>(Anpassung bei Treuhandvermögen, das nach dem geltenden Rechnungslegungsrahmen in der Bilanz angesetzt wird, aber gemäß Artikel 429a Absatz 1 Buchstabe i CRR bei der Gesamtrisikopositionsmessgröße unberücksichtigt bleibt)</t>
  </si>
  <si>
    <t>Anpassung bei marktüblichen Käufen und Verkäufen finanzieller Vermögenswerte gemäß dem zum Handelstag geltenden Rechnungslegungsrahmen</t>
  </si>
  <si>
    <t>Anpassung bei berücksichtigungsfähigen Liquiditätsbündelungsgeschäften</t>
  </si>
  <si>
    <t>Anpassung bei derivativen Finanzinstrumenten</t>
  </si>
  <si>
    <t>Anpassung bei Wertpapierfinanzierungsgeschäften (SFTs)</t>
  </si>
  <si>
    <t>Anpassung bei außerbilanziellen Posten (d. h. Umrechnung außerbilanzieller Risikopositionen in Kreditäquivalenzbeträge)</t>
  </si>
  <si>
    <t>(Anpassung bei Anpassungen aufgrund des Gebots der vorsichtigen Bewertung und spezifischen und allgemeinen Rückstellungen, die eine Verringerung des Kernkapitals bewirkt haben)</t>
  </si>
  <si>
    <t>EU-11a</t>
  </si>
  <si>
    <t>(Anpassung bei Risikopositionen, die gemäß Artikel 429a Absatz 1 Buchstabe c CRR aus der Gesamtrisikopositionsmessgröße ausgeschlossen werden)</t>
  </si>
  <si>
    <t>EU-11b</t>
  </si>
  <si>
    <t>(Anpassung bei Risikopositionen, die gemäß Artikel 429a Absatz 1 Buchstabe j CRR aus der Gesamtrisikopositionsmessgröße ausgeschlossen werden)</t>
  </si>
  <si>
    <t>Sonstige Berichtigungen</t>
  </si>
  <si>
    <t>EU LR2 - LRCom: Einheitliche Offenlegung der Verschuldungsquote</t>
  </si>
  <si>
    <t>Risikopositionen für die CRR-Verschuldungsquote</t>
  </si>
  <si>
    <t>Bilanzwirksame Risikopositionen (ohne Derivate und SFTs)</t>
  </si>
  <si>
    <t>Bilanzwirksame Posten (ohne Derivate und SFTs, aber einschließlich Sicherheiten)</t>
  </si>
  <si>
    <t>Hinzurechnung des Betrags von im Zusammenhang mit Derivaten gestellten Sicherheiten, die nach dem geltenden Rechnungslegungsrahmen von den Bilanzaktiva abgezogen werden</t>
  </si>
  <si>
    <t>(Abzüge von Forderungen für in bar geleistete Nachschüsse bei Derivatgeschäften)</t>
  </si>
  <si>
    <t>(Anpassung bei im Rahmen von Wertpapierfinanzierungsgeschäften entgegengenommenen Wertpapieren, die als Aktiva erfasst werden)</t>
  </si>
  <si>
    <t>(Allgemeine Kreditrisikoanpassungen an bilanzwirksamen Posten)</t>
  </si>
  <si>
    <t>(Bei der Ermittlung des Kernkapitals abgezogene Aktivabeträge)</t>
  </si>
  <si>
    <t>Summe der bilanzwirksamen Risikopositionen (ohne Derivate und SFTs)</t>
  </si>
  <si>
    <t>Risikopositionen aus Derivaten</t>
  </si>
  <si>
    <t>Wiederbeschaffungskosten für Derivatgeschäfte nach SA-CCR (d. h. ohne anrechenbare, in bar erhaltene Nachschüsse)</t>
  </si>
  <si>
    <t>EU-8a</t>
  </si>
  <si>
    <t>Abweichende Regelung für Derivate: Beitrag der Wiederbeschaffungskosten nach vereinfachtem Standardansatz</t>
  </si>
  <si>
    <t xml:space="preserve">Aufschläge für den potenziellen künftigen Risikopositionswert im Zusammenhang mit SA-CCR-Derivatgeschäften </t>
  </si>
  <si>
    <t>EU-9a</t>
  </si>
  <si>
    <t>Abweichende Regelung für Derivate: Potenzieller künftiger Risikopositionsbeitrag nach vereinfachtem Standardansatz</t>
  </si>
  <si>
    <t>EU-9b</t>
  </si>
  <si>
    <t>Risikoposition gemäß Ursprungsrisikomethode</t>
  </si>
  <si>
    <t>(Ausgeschlossener CCP-Teil kundengeclearter Handelsrisikopositionen) (SA-CCR)</t>
  </si>
  <si>
    <t>EU-10a</t>
  </si>
  <si>
    <t>(Ausgeschlossener CCP-Teil kundengeclearter Handelsrisikopositionen) (vereinfachter Standardansatz)</t>
  </si>
  <si>
    <t>EU-10b</t>
  </si>
  <si>
    <t>(Ausgeschlossener CCP-Teil kundengeclearter Handelsrisikopositionen) (Ursprungsrisikomethode)</t>
  </si>
  <si>
    <t>Angepasster effektiver Nominalwert geschriebener Kreditderivate</t>
  </si>
  <si>
    <t>(Aufrechnungen der angepassten effektiven Nominalwerte und Abzüge der Aufschläge für geschriebene Kreditderivate)</t>
  </si>
  <si>
    <t>Gesamtsumme der Risikopositionen aus Derivaten</t>
  </si>
  <si>
    <t>Risikopositionen aus Wertpapierfinanzierungsgeschäften (SFTs)</t>
  </si>
  <si>
    <t>Brutto-Aktiva aus SFTs (ohne Anerkennung von Netting), nach Bereinigung um als Verkauf verbuchte Geschäfte</t>
  </si>
  <si>
    <t>(Aufgerechnete Beträge von Barverbindlichkeiten und -forderungen aus Brutto-Aktiva aus SFTs)</t>
  </si>
  <si>
    <t>Gegenparteiausfallrisikoposition für SFT-Aktiva</t>
  </si>
  <si>
    <t>EU-16a</t>
  </si>
  <si>
    <t>Abweichende Regelung für SFTs: Gegenparteiausfallrisikoposition gemäß Artikel 429e Absatz 5 und Artikel 222 CRR</t>
  </si>
  <si>
    <t>Risikopositionen aus als Beauftragter getätigten Geschäften</t>
  </si>
  <si>
    <t>EU-17a</t>
  </si>
  <si>
    <t>(Ausgeschlossener CCP-Teil kundengeclearter SFT-Risikopositionen)</t>
  </si>
  <si>
    <t>Gesamtsumme der Risikopositionen aus Wertpapierfinanzierungsgeschäften</t>
  </si>
  <si>
    <t xml:space="preserve">Sonstige außerbilanzielle Risikopositionen </t>
  </si>
  <si>
    <t>Außerbilanzielle Risikopositionen zum Bruttonominalwert</t>
  </si>
  <si>
    <t>(Anpassungen für die Umrechnung in Kreditäquivalenzbeträge)</t>
  </si>
  <si>
    <t>(Bei der Bestimmung des Kernkapitals abgezogene allgemeine Rückstellungen sowie spezifische Rückstellungen in Verbindung mit außerbilanziellen Risikopositionen)</t>
  </si>
  <si>
    <t>Ausgeschlossene Risikopositionen</t>
  </si>
  <si>
    <t>EU-22a</t>
  </si>
  <si>
    <t>(Risikopositionen, die gemäß Artikel 429a Absatz 1 Buchstabe c CRR aus der Gesamtrisikopositionsmessgröße ausgeschlossen werden)</t>
  </si>
  <si>
    <t>EU-22b</t>
  </si>
  <si>
    <t>((Bilanzielle und außerbilanzielle) Risikopositionen, die gemäß Artikel 429a Absatz 1 Buchstabe j CRR ausgeschlossen werden)</t>
  </si>
  <si>
    <t>EU-22c</t>
  </si>
  <si>
    <t>(Ausgeschlossene Risikopositionen öffentlicher Entwicklungsbanken (oder als solche behandelter Einheiten) – öffentliche Investitionen)</t>
  </si>
  <si>
    <t>EU-22d</t>
  </si>
  <si>
    <t>(Ausgeschlossene Risikopositionen öffentlicher Entwicklungsbanken (oder als solche behandelter Einheiten) – Förderdarlehen)</t>
  </si>
  <si>
    <t>EU-22e</t>
  </si>
  <si>
    <t>(Ausgeschlossene Risikopositionen aus der Weitergabe von Förderdarlehen durch Institute, die keine öffentlichen Entwicklungsbanken (oder als solche behandelte Einheiten) sind)</t>
  </si>
  <si>
    <t>EU-22f</t>
  </si>
  <si>
    <t xml:space="preserve">(-) Ausgenommene garantierte Teile von Risikopositionen aus Exportkrediten </t>
  </si>
  <si>
    <t>EU-22g</t>
  </si>
  <si>
    <t xml:space="preserve">(-) Ausgenommene überschüssige Sicherheiten, die bei Triparty-Agenten hinterlegt wurden </t>
  </si>
  <si>
    <t>EU-22h</t>
  </si>
  <si>
    <t>(Von CSDs/Instituten erbrachte CSD-bezogene Dienstleistungen, die gemäß Artikel 429a Absatz 1 Buchstabe o CRR ausgeschlossen werden)</t>
  </si>
  <si>
    <t>EU-22i</t>
  </si>
  <si>
    <t>(Von benannten Instituten erbrachte CSD-bezogene Dienstleistungen, die gemäß Artikel 429a Absatz 1 Buchstabe p CRR ausgeschlossen werden)</t>
  </si>
  <si>
    <t>EU-22j</t>
  </si>
  <si>
    <t xml:space="preserve">(-) Verringerung des Risikopositionswerts von Vorfinanzierungen oder Zwischendarlehen </t>
  </si>
  <si>
    <t>EU-22k</t>
  </si>
  <si>
    <t>Gesamtsumme der ausgeschlossenen Risikopositionen</t>
  </si>
  <si>
    <t>Kernkapital und Gesamtrisikopositionsmessgröße</t>
  </si>
  <si>
    <t>Kernkapital</t>
  </si>
  <si>
    <t>EU-25</t>
  </si>
  <si>
    <t>Verschuldungsquote (ohne die Auswirkungen der Ausnahmeregelung für öffentliche Investitionen und Förderdarlehen) (in %)</t>
  </si>
  <si>
    <t>25a</t>
  </si>
  <si>
    <t>Verschuldungsquote (ohne die Auswirkungen etwaiger vorübergehender Ausnahmeregelungen für Zentralbankreserven) (in %)</t>
  </si>
  <si>
    <t>Regulatorische Mindestanforderung an die Verschuldungsquote (in %)</t>
  </si>
  <si>
    <t>EU-26a</t>
  </si>
  <si>
    <t>EU-26b</t>
  </si>
  <si>
    <t>davon: in Form von hartem Kernkapital</t>
  </si>
  <si>
    <t>Anforderung an den Puffer der Verschuldungsquote (in %)</t>
  </si>
  <si>
    <t>EU-27a</t>
  </si>
  <si>
    <t>Gesamtanforderungen an die Verschuldungsquote (in %)</t>
  </si>
  <si>
    <t>Gewählte Übergangsregelung und maßgebliche Risikopositionen</t>
  </si>
  <si>
    <t>EU-27b</t>
  </si>
  <si>
    <t>Gewählte Übergangsregelung für die Definition der Kapitalmessgröße</t>
  </si>
  <si>
    <t>Offenlegung von Mittelwerten</t>
  </si>
  <si>
    <t>Mittelwert der Tageswerte der Brutto-Aktiva aus SFTs nach Bereinigung um als Verkauf verbuchte Geschäfte und Aufrechnung der Beträge damit verbundener Barverbindlichkeiten und -forderungen</t>
  </si>
  <si>
    <t>Quartalsendwert der Brutto-Aktiva aus SFTs nach Bereinigung um als Verkauf verbuchte Geschäfte und Aufrechnung der Beträge damit verbundener Barverbindlichkeiten und -forderungen</t>
  </si>
  <si>
    <t>Gesamtrisikopositionsmessgröße (einschließlich der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</si>
  <si>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30a</t>
  </si>
  <si>
    <t>Gesamtrisikopositionsmessgröße (ohne die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</si>
  <si>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Verschuldungsquote (einschließlich der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</si>
  <si>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31a</t>
  </si>
  <si>
    <t>Verschuldungsquote (ohne die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</si>
  <si>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EU LR3 - LRSpl: Aufgliederung der bilanzwirksamen Risikopositionen (ohne Derivate, SFTs und ausgenommene Risikopositionen)</t>
  </si>
  <si>
    <t>EU-1</t>
  </si>
  <si>
    <t>Gesamtsumme der bilanzwirksamen Risikopositionen (ohne Derivate, SFTs und ausgenommene Risikopositionen), davon::</t>
  </si>
  <si>
    <t>EU-2</t>
  </si>
  <si>
    <t>Risikopositionen im Handelsbuch</t>
  </si>
  <si>
    <t>EU-3</t>
  </si>
  <si>
    <t>Risikopositionen im Anlagebuch, davon::</t>
  </si>
  <si>
    <t>EU-4</t>
  </si>
  <si>
    <t>EU-5</t>
  </si>
  <si>
    <t>Risikopositionen, die wie Risikopositionen gegenüber Staaten behandelt werden</t>
  </si>
  <si>
    <t>EU-6</t>
  </si>
  <si>
    <t>Risikopositionen gegenüber regionalen Gebietskörperschaften, multilateralen Entwicklungsbanken (MDBs), internationalen Organisationen und öffentlichen Stellen (PSEs), die NICHT als Staaten behandelt werden</t>
  </si>
  <si>
    <t>EU-7</t>
  </si>
  <si>
    <t>EU-8</t>
  </si>
  <si>
    <t>Durch Grundpfandrechte an Immobilien besicherte Risikopositionen</t>
  </si>
  <si>
    <t>EU-9</t>
  </si>
  <si>
    <t>EU-10</t>
  </si>
  <si>
    <t>UNTERNEHMEN</t>
  </si>
  <si>
    <t>EU-11</t>
  </si>
  <si>
    <t>EU-12</t>
  </si>
  <si>
    <t>Sonstige Risikopositionen (z. B. Beteiligungen, Verbriefungen und sonstige Aktiva, die keine Kreditverpflichtungen sind)</t>
  </si>
  <si>
    <t>EU LIQ1 - Quantitative Angaben zur LCR</t>
  </si>
  <si>
    <t>Konsolidierungskreis: (auf Einzel-/konsolidierter Basis)</t>
  </si>
  <si>
    <t>Einzelbasis</t>
  </si>
  <si>
    <t>Ungewichteter Gesamtwert (Durchschnitt)</t>
  </si>
  <si>
    <t>Gewichteter Gesamtwert (Durchschnitt)</t>
  </si>
  <si>
    <t>EU 1a</t>
  </si>
  <si>
    <t>Quartal endet am (TT. Monat JJJJ)</t>
  </si>
  <si>
    <t xml:space="preserve">T-1 </t>
  </si>
  <si>
    <t>T-3</t>
  </si>
  <si>
    <t>EU 1b</t>
  </si>
  <si>
    <t>Anzahl der bei der Berechnung der Durchschnittswerte verwendeten Datenpunkte</t>
  </si>
  <si>
    <t>HOCHWERTIGE LIQUIDE VERMÖGENSWERTE</t>
  </si>
  <si>
    <t>Hochwertige liquide Vermögenswerte insgesamt (HQLA)</t>
  </si>
  <si>
    <t>MITTELABFLÜSSE</t>
  </si>
  <si>
    <t>Privatkundeneinlagen und Einlagen von kleinen Geschäftskunden, davon::</t>
  </si>
  <si>
    <t>Stabile Einlagen</t>
  </si>
  <si>
    <t>Weniger stabile Einlagen</t>
  </si>
  <si>
    <t>Unbesicherte großvolumige Finanzierung</t>
  </si>
  <si>
    <t>Operative Einlagen (alle Gegenparteien) und Einlagen in Netzwerken von Genossenschaftsbanken</t>
  </si>
  <si>
    <t>Nicht operative Einlagen (alle Gegenparteien)</t>
  </si>
  <si>
    <t>Unbesicherte Schuldtitel</t>
  </si>
  <si>
    <t>Besicherte großvolumige Finanzierung</t>
  </si>
  <si>
    <t>Zusätzliche Anforderungen</t>
  </si>
  <si>
    <t>Abflüsse im Zusammenhang mit Derivate-Risikopositionen und sonstigen Anforderungen an Sicherheiten</t>
  </si>
  <si>
    <t>Abflüsse im Zusammenhang mit dem Verlust an Finanzmitteln aus Schuldtiteln</t>
  </si>
  <si>
    <t>Kredit und Liquiditätsfazilitäten</t>
  </si>
  <si>
    <t>Sonstige vertragliche Finanzierungsverpflichtungen</t>
  </si>
  <si>
    <t>Sonstige Eventualfinanzierungsverpflichtungen</t>
  </si>
  <si>
    <t>GESAMTMITTELABFLÜSSE</t>
  </si>
  <si>
    <t>MITTELZUFLÜSSE</t>
  </si>
  <si>
    <t>Besicherte Kreditvergabe (z. B. Reverse Repos)</t>
  </si>
  <si>
    <t>Zuflüsse von in vollem Umfang bedienten Risikopositionen</t>
  </si>
  <si>
    <t>Sonstige Mittelzuflüsse</t>
  </si>
  <si>
    <t>EU-19a</t>
  </si>
  <si>
    <t>(Differenz zwischen der Summe der gewichteten Zuflüsse und der Summe der gewichteten Abflüsse aus Drittländern, in denen Transferbeschränkungen gelten, oder die auf nichtkonvertierbare Währungen lauten)</t>
  </si>
  <si>
    <t>EU-19b</t>
  </si>
  <si>
    <t>(Überschüssige Zuflüsse von einem verbundenen spezialisierten Kreditinstitut)</t>
  </si>
  <si>
    <t>GESAMTMITTELZUFLÜSSE</t>
  </si>
  <si>
    <t>Vollständig ausgenommene Zuflüsse</t>
  </si>
  <si>
    <t>Zuflüsse mit der Obergrenze von 90 %</t>
  </si>
  <si>
    <t>Zuflüsse mit der Obergrenze von 75 %</t>
  </si>
  <si>
    <t xml:space="preserve">BEREINIGTER GESAMTWERT </t>
  </si>
  <si>
    <t>LIQUIDITÄTSPUFFER</t>
  </si>
  <si>
    <t>GESAMTE NETTOMITTELABFLÜSSE</t>
  </si>
  <si>
    <t>LIQUIDITÄTSDECKUNGSQUOTE</t>
  </si>
  <si>
    <t xml:space="preserve">EU LIQ2: Strukturelle Liquiditätsquote </t>
  </si>
  <si>
    <t>(Währungbetrag)</t>
  </si>
  <si>
    <t>Ungewichteter Wert nach Restlaufzeit</t>
  </si>
  <si>
    <t>Gewichteter Wert</t>
  </si>
  <si>
    <t>Keine Restlaufzeit</t>
  </si>
  <si>
    <t>&lt; 6 Monate</t>
  </si>
  <si>
    <t>6 Monate bis &lt; 1 Jahr</t>
  </si>
  <si>
    <t>≥ 1 Jahr</t>
  </si>
  <si>
    <t>Posten der verfügbaren stabilen Refinanzierung (ASF)</t>
  </si>
  <si>
    <t>Kapitalposten und -instrumente</t>
  </si>
  <si>
    <t>Eigenmittel</t>
  </si>
  <si>
    <t>Sonstige Kapitalinstrumente</t>
  </si>
  <si>
    <t>Privatkundeneinlagen</t>
  </si>
  <si>
    <t>Großvolumige Finanzierung::</t>
  </si>
  <si>
    <t>Operative Einlagen</t>
  </si>
  <si>
    <t>Sonstige großvolumige Finanzierung</t>
  </si>
  <si>
    <t>Interdependente Verbindlichkeiten</t>
  </si>
  <si>
    <t xml:space="preserve">Sonstige Verbindlichkeiten: </t>
  </si>
  <si>
    <t xml:space="preserve">NSFR für Derivatverbindlichkeiten </t>
  </si>
  <si>
    <t>Sämtliche anderen Verbindlichkeiten und Kapitalinstrumente, die nicht in den vorstehenden Kategorien enthalten sind</t>
  </si>
  <si>
    <t>Verfügbare stabile Refinanzierung (ASF) insgesamt</t>
  </si>
  <si>
    <t>Posten der erforderlichen stabilen Refinanzierung (RSF)</t>
  </si>
  <si>
    <t>EU-15a</t>
  </si>
  <si>
    <t>Mit einer Restlaufzeit von mindestens einem Jahr belastete Vermögenswerte im Deckungspool</t>
  </si>
  <si>
    <t>Einlagen, die zu operativen Zwecken bei anderen Finanzinstituten gehalten werden</t>
  </si>
  <si>
    <t>Vertragsgemäß bediente Darlehen und Wertpapiere::</t>
  </si>
  <si>
    <t>Vertragsgemäß bediente Wertpapierfinanzierungsgeschäfte mit Finanzkunden, durch HQLA der Stufe 1 besichert, auf die ein Haircut von 0 % angewandt werden kann</t>
  </si>
  <si>
    <t>Vertragsgemäß bediente Wertpapierfinanzierungsgeschäfte mit Finanzkunden, durch andere Vermögenswerte und Darlehen und Kredite an Finanzkunden besichert</t>
  </si>
  <si>
    <t>Vertragsgemäß bediente Darlehen an nichtfinanzielle Kapitalgesellschaften, Darlehen an Privat- und kleine Geschäftskunden und Darlehen an Staaten und öffentliche Stellen, davon::</t>
  </si>
  <si>
    <t>Mit einem Risikogewicht von höchstens 35 % nach dem Standardansatz für Kreditrisiko laut Basel II</t>
  </si>
  <si>
    <t xml:space="preserve">Vertragsgemäß bediente Hypothekendarlehen auf Wohnimmobilien, davon:: </t>
  </si>
  <si>
    <t>Sonstige Darlehen und Wertpapiere, die nicht ausgefallen sind und nicht als HQLA infrage kommen, einschließlich börsengehandelter Aktien und bilanzwirksamer Posten für die Handelsfinanzierung</t>
  </si>
  <si>
    <t>Interdependente Aktiva</t>
  </si>
  <si>
    <t xml:space="preserve">Sonstige Vermögens-werte: </t>
  </si>
  <si>
    <t>Physisch gehandelte Waren</t>
  </si>
  <si>
    <t>Als Einschuss für Derivatekontrakte geleistete Aktiva und Beiträge zu Ausfallfonds von CCPs</t>
  </si>
  <si>
    <t>NSFR für Derivateaktiva </t>
  </si>
  <si>
    <t xml:space="preserve">NSFR für Derivatverbindlichkeiten vor Abzug geleisteter Nachschüsse </t>
  </si>
  <si>
    <t>Alle sonstigen Aktiva, die nicht in den vorstehenden Kategorien enthalten sind</t>
  </si>
  <si>
    <t>Außerbilanzielle Posten</t>
  </si>
  <si>
    <t>RSF insgesamt</t>
  </si>
  <si>
    <t>Strukturelle Liquiditätsquote (%)</t>
  </si>
  <si>
    <t>XXA</t>
  </si>
  <si>
    <t>Vertragsgemäß bediente Darlehen an nichtfinanzielle Kapitalgesellschaften, Darlehen an Privat- und kleine Geschäftskunden und Darlehen an Staaten und öffentliche Stellen, davon:</t>
  </si>
  <si>
    <t>Vertragsgemäß bediente Hypothekendarlehen auf Wohnimmobilien, davon:</t>
  </si>
  <si>
    <t>EU LIQ2: Strukturelle Liquiditätsquote T-1</t>
  </si>
  <si>
    <t>All other liabilities andcapital instruments not included in the above categories</t>
  </si>
  <si>
    <t>Performing securities financing transactions with financial customerscollateralised by Level 1 HQLA subject to 0% haircut</t>
  </si>
  <si>
    <t>EU LIQ2: Strukturelle Liquiditätsquote T-2</t>
  </si>
  <si>
    <t>EU LIQ2: Strukturelle Liquiditätsquote T-3</t>
  </si>
  <si>
    <t>EU CR3 - Übersicht über Kreditrisikominderungstechniken: Offenlegung der Verwendung von Kreditrisikominderungstechniken</t>
  </si>
  <si>
    <t>Besicherte Risikopositionen – Buchwert</t>
  </si>
  <si>
    <t xml:space="preserve">Unbesicherte Risikopositionen – Buchwert </t>
  </si>
  <si>
    <t xml:space="preserve">Davon durch Sicherheiten besichert </t>
  </si>
  <si>
    <t>Davon durch Finanzgarantien besichert</t>
  </si>
  <si>
    <t>Davon durch Kreditderivate besichert</t>
  </si>
  <si>
    <t xml:space="preserve">Schuldverschreibungen </t>
  </si>
  <si>
    <t>Davon notleidende Risikopositionen</t>
  </si>
  <si>
    <t xml:space="preserve">Davon: ausgefallen </t>
  </si>
  <si>
    <t>EU CR4: Standardansatz – Kreditrisiko und Wirkung der Kreditrisikominderung</t>
  </si>
  <si>
    <t xml:space="preserve"> </t>
  </si>
  <si>
    <t>Risikopositionen vor Kreditumrechnungsfaktor en (CCF) und Kreditrisikominderung (CRM)</t>
  </si>
  <si>
    <t>Risikopositionen nach CCF und CRM</t>
  </si>
  <si>
    <t>Risikogewichtete Aktiva (RWA) und RWA-Dichte</t>
  </si>
  <si>
    <t>Bilanzielle Risikopositionen</t>
  </si>
  <si>
    <t xml:space="preserve">RWA-Dichte (%) </t>
  </si>
  <si>
    <t>Durch Hypotheken auf Immobilien besichert</t>
  </si>
  <si>
    <t>Organismen für gemeinsame Anlagen</t>
  </si>
  <si>
    <t>Verarbeitendes Gewerbe/Herstellung von Waren</t>
  </si>
  <si>
    <t>Wasserversorgung; Abwasser- und Abfallentsorgung und Beseitigung von Umweltverschmutzungen</t>
  </si>
  <si>
    <t>Baugewerbe/Bau</t>
  </si>
  <si>
    <t>Handel; Instandhaltung und Reparatur von Kraftfahrzeugen</t>
  </si>
  <si>
    <t>Verkehr und Lagerei</t>
  </si>
  <si>
    <t>Erziehung und Unterricht</t>
  </si>
  <si>
    <t>Erbringung von sonstigen Dienstleistungen</t>
  </si>
  <si>
    <t>Investment Banking (Treasury)</t>
  </si>
  <si>
    <t>31.12.2023 - Betragsangaben in MIO EUR</t>
  </si>
  <si>
    <t>31.12.2023- in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</si>
</sst>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00%"/>
    <numFmt numFmtId="165" formatCode="0.000"/>
    <numFmt numFmtId="166" formatCode="#,##0.000"/>
    <numFmt numFmtId="167" formatCode="0.000000%"/>
    <numFmt numFmtId="168" formatCode="_-* #,##0_-;\-* #,##0_-;_-* &quot;-&quot;??_-;_-@_-"/>
    <numFmt numFmtId="169" formatCode="#,##0.0000"/>
  </numFmts>
  <fonts count="54">
    <font>
      <sz val="11"/>
      <color indexed="8"/>
      <name val="Calibri"/>
      <family val="2"/>
      <scheme val="minor"/>
    </font>
    <font>
      <sz val="11"/>
      <color theme="1"/>
      <name val="Calibri"/>
      <family val="2"/>
      <scheme val="minor"/>
    </font>
    <font>
      <sz val="11"/>
      <color theme="1"/>
      <name val="Calibri"/>
      <family val="2"/>
      <scheme val="minor"/>
    </font>
    <font>
      <b/>
      <sz val="10"/>
      <color indexed="8"/>
      <name val="Arial"/>
      <family val="2"/>
    </font>
    <font>
      <sz val="10"/>
      <color indexed="8"/>
      <name val="Arial"/>
      <family val="2"/>
    </font>
    <font>
      <sz val="11"/>
      <color rgb="FFFF0000"/>
      <name val="Calibri"/>
      <family val="2"/>
      <scheme val="minor"/>
    </font>
    <font>
      <b/>
      <sz val="11"/>
      <color indexed="8"/>
      <name val="Calibri"/>
      <family val="2"/>
      <scheme val="minor"/>
    </font>
    <font>
      <u/>
      <sz val="11"/>
      <color theme="10"/>
      <name val="Calibri"/>
      <family val="2"/>
      <scheme val="minor"/>
    </font>
    <font>
      <b/>
      <sz val="10"/>
      <color rgb="FF000000"/>
      <name val="Arial"/>
      <family val="2"/>
    </font>
    <font>
      <sz val="10"/>
      <color rgb="FF000000"/>
      <name val="Arial"/>
      <family val="2"/>
    </font>
    <font>
      <sz val="10"/>
      <name val="Arial"/>
      <family val="2"/>
    </font>
    <font>
      <sz val="11"/>
      <color indexed="8"/>
      <name val="Calibri"/>
      <family val="2"/>
      <scheme val="minor"/>
    </font>
    <font>
      <b/>
      <sz val="10"/>
      <color indexed="8"/>
      <name val="Swis721 Ex BT"/>
      <family val="2"/>
    </font>
    <font>
      <sz val="11"/>
      <color indexed="8"/>
      <name val="Swis721 Ex BT"/>
      <family val="2"/>
    </font>
    <font>
      <sz val="10"/>
      <color indexed="8"/>
      <name val="Swis721 Ex BT"/>
      <family val="2"/>
    </font>
    <font>
      <sz val="10"/>
      <color rgb="FF000000"/>
      <name val="Swis721 Ex BT"/>
      <family val="2"/>
    </font>
    <font>
      <b/>
      <sz val="10"/>
      <color rgb="FF000000"/>
      <name val="Swis721 Ex BT"/>
      <family val="2"/>
    </font>
    <font>
      <sz val="10"/>
      <color theme="1"/>
      <name val="Swis721 Ex BT"/>
      <family val="2"/>
    </font>
    <font>
      <b/>
      <sz val="10"/>
      <name val="Swis721 Ex BT"/>
      <family val="2"/>
    </font>
    <font>
      <u/>
      <sz val="10"/>
      <color theme="10"/>
      <name val="Swis721 Ex BT"/>
      <family val="2"/>
    </font>
    <font>
      <b/>
      <sz val="12"/>
      <color rgb="FF000000"/>
      <name val="Swis721 Ex BT"/>
      <family val="2"/>
    </font>
    <font>
      <b/>
      <sz val="11"/>
      <color indexed="8"/>
      <name val="Swis721 Ex BT"/>
      <family val="2"/>
    </font>
    <font>
      <b/>
      <sz val="10"/>
      <color theme="0"/>
      <name val="Swis721 Ex BT"/>
      <family val="2"/>
    </font>
    <font>
      <sz val="10"/>
      <name val="Swis721 Ex BT"/>
      <family val="2"/>
    </font>
    <font>
      <u/>
      <sz val="10"/>
      <color rgb="FF0563C1"/>
      <name val="Swis721 Ex BT"/>
      <family val="2"/>
    </font>
    <font>
      <b/>
      <sz val="12"/>
      <color indexed="8"/>
      <name val="Swis721 Ex BT"/>
      <family val="2"/>
    </font>
    <font>
      <sz val="10"/>
      <color indexed="8"/>
      <name val="Swis721 BT"/>
      <family val="2"/>
    </font>
    <font>
      <sz val="11"/>
      <color indexed="8"/>
      <name val="Swis721 BT"/>
      <family val="2"/>
    </font>
    <font>
      <b/>
      <sz val="11"/>
      <color indexed="8"/>
      <name val="Swis721 BT"/>
      <family val="2"/>
    </font>
    <font>
      <b/>
      <sz val="12"/>
      <color indexed="8"/>
      <name val="Swis721 BT"/>
      <family val="2"/>
    </font>
    <font>
      <sz val="12"/>
      <color indexed="8"/>
      <name val="Swis721 BT"/>
      <family val="2"/>
    </font>
    <font>
      <i/>
      <sz val="10"/>
      <color indexed="8"/>
      <name val="Swis721 Ex BT"/>
      <family val="2"/>
    </font>
    <font>
      <sz val="10"/>
      <color indexed="60"/>
      <name val="Swis721 Ex BT"/>
      <family val="2"/>
    </font>
    <font>
      <u/>
      <sz val="10"/>
      <color indexed="21"/>
      <name val="Swis721 Ex BT"/>
      <family val="2"/>
    </font>
    <font>
      <sz val="10"/>
      <color indexed="8"/>
      <name val="Calibri"/>
      <family val="2"/>
      <scheme val="minor"/>
    </font>
    <font>
      <b/>
      <i/>
      <sz val="10"/>
      <color indexed="8"/>
      <name val="Swis721 Ex BT"/>
      <family val="2"/>
    </font>
    <font>
      <sz val="11"/>
      <color rgb="FFFF0000"/>
      <name val="Swis721 Ex BT"/>
      <family val="2"/>
    </font>
    <font>
      <i/>
      <u/>
      <sz val="10"/>
      <color indexed="8"/>
      <name val="Swis721 Ex BT"/>
      <family val="2"/>
    </font>
    <font>
      <i/>
      <sz val="10"/>
      <color indexed="10"/>
      <name val="Swis721 Ex BT"/>
      <family val="2"/>
    </font>
    <font>
      <sz val="11"/>
      <name val="Swis721 Ex BT"/>
      <family val="2"/>
    </font>
    <font>
      <b/>
      <sz val="11"/>
      <name val="Swis721 Ex BT"/>
      <family val="2"/>
    </font>
    <font>
      <sz val="12"/>
      <color rgb="FF000000"/>
      <name val="Swis721 Ex BT"/>
      <family val="2"/>
    </font>
    <font>
      <sz val="11"/>
      <color rgb="FF0000FF"/>
      <name val="Swis721 Ex BT"/>
      <family val="2"/>
    </font>
    <font>
      <sz val="11"/>
      <color rgb="FF000000"/>
      <name val="Aptos Narrow"/>
      <charset val="1"/>
    </font>
    <font>
      <sz val="10"/>
      <color indexed="8"/>
      <name val="Swis721 Ex BT"/>
      <family val="2"/>
    </font>
    <font>
      <b/>
      <sz val="11"/>
      <color rgb="FFFF0000"/>
      <name val="Calibri"/>
      <family val="2"/>
      <scheme val="minor"/>
    </font>
    <font>
      <b/>
      <sz val="11"/>
      <name val="Calibri"/>
      <family val="2"/>
      <scheme val="minor"/>
    </font>
    <font>
      <b/>
      <sz val="11"/>
      <color rgb="FF7030A0"/>
      <name val="Calibri"/>
      <family val="2"/>
      <scheme val="minor"/>
    </font>
    <font>
      <b/>
      <sz val="11"/>
      <color rgb="FFFF00FF"/>
      <name val="Calibri"/>
      <family val="2"/>
      <scheme val="minor"/>
    </font>
    <font>
      <b/>
      <sz val="11"/>
      <color rgb="FF008080"/>
      <name val="Calibri"/>
      <family val="2"/>
      <scheme val="minor"/>
    </font>
    <font>
      <sz val="11"/>
      <color rgb="FF000000"/>
      <name val="Calibri"/>
      <family val="2"/>
      <scheme val="minor"/>
    </font>
    <font>
      <b/>
      <sz val="11"/>
      <color rgb="FF000000"/>
      <name val="Calibri"/>
      <family val="2"/>
      <scheme val="minor"/>
    </font>
    <font>
      <sz val="11"/>
      <color rgb="FFFF0000"/>
      <name val="Swis721 BT"/>
      <family val="2"/>
    </font>
    <font>
      <b/>
      <sz val="11"/>
      <color rgb="FFFF0000"/>
      <name val="Swis721 BT"/>
      <family val="2"/>
    </font>
  </fonts>
  <fills count="12">
    <fill>
      <patternFill patternType="none"/>
    </fill>
    <fill>
      <patternFill patternType="gray125"/>
    </fill>
    <fill>
      <patternFill patternType="solid">
        <fgColor rgb="FFFFFFFF"/>
      </patternFill>
    </fill>
    <fill>
      <patternFill patternType="solid">
        <fgColor rgb="FF808080"/>
      </patternFill>
    </fill>
    <fill>
      <patternFill patternType="solid">
        <fgColor rgb="FFD9E1ED"/>
      </patternFill>
    </fill>
    <fill>
      <patternFill patternType="solid">
        <fgColor rgb="FFFFFF00"/>
        <bgColor indexed="64"/>
      </patternFill>
    </fill>
    <fill>
      <patternFill patternType="solid">
        <fgColor theme="0"/>
        <bgColor indexed="64"/>
      </patternFill>
    </fill>
    <fill>
      <patternFill patternType="solid">
        <fgColor theme="2" tint="-0.499984740745262"/>
        <bgColor indexed="64"/>
      </patternFill>
    </fill>
    <fill>
      <patternFill patternType="solid">
        <fgColor theme="2" tint="-0.249977111117893"/>
        <bgColor rgb="FF000000"/>
      </patternFill>
    </fill>
    <fill>
      <patternFill patternType="solid">
        <fgColor theme="0" tint="-0.14999847407452621"/>
        <bgColor rgb="FF000000"/>
      </patternFill>
    </fill>
    <fill>
      <patternFill patternType="solid">
        <fgColor rgb="FFFFFFFF"/>
        <bgColor rgb="FF000000"/>
      </patternFill>
    </fill>
    <fill>
      <patternFill patternType="solid">
        <fgColor theme="4" tint="0.79998168889431442"/>
        <bgColor indexed="64"/>
      </patternFill>
    </fill>
  </fills>
  <borders count="17">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bottom style="thin">
        <color rgb="FF000000"/>
      </bottom>
      <diagonal/>
    </border>
  </borders>
  <cellStyleXfs count="5">
    <xf numFmtId="0" fontId="0" fillId="0" borderId="0"/>
    <xf numFmtId="0" fontId="2" fillId="0" borderId="0"/>
    <xf numFmtId="0" fontId="7"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cellStyleXfs>
  <cellXfs count="485">
    <xf numFmtId="0" fontId="0" fillId="0" borderId="0" xfId="0"/>
    <xf numFmtId="0" fontId="3" fillId="2" borderId="0" xfId="0" applyFont="1" applyFill="1" applyAlignment="1">
      <alignment horizontal="left" vertical="center" wrapText="1"/>
    </xf>
    <xf numFmtId="0" fontId="3" fillId="2" borderId="0" xfId="0" applyFont="1" applyFill="1" applyAlignment="1">
      <alignment horizontal="left" wrapText="1"/>
    </xf>
    <xf numFmtId="0" fontId="4" fillId="2" borderId="0" xfId="0" applyFont="1" applyFill="1" applyAlignment="1">
      <alignment horizontal="left" vertical="center" wrapText="1"/>
    </xf>
    <xf numFmtId="4" fontId="4" fillId="2" borderId="0" xfId="0" applyNumberFormat="1" applyFont="1" applyFill="1" applyAlignment="1">
      <alignment horizontal="right" vertical="center" wrapText="1"/>
    </xf>
    <xf numFmtId="0" fontId="4" fillId="2" borderId="0" xfId="0" applyFont="1" applyFill="1" applyAlignment="1">
      <alignment horizontal="left" wrapText="1"/>
    </xf>
    <xf numFmtId="4" fontId="0" fillId="0" borderId="0" xfId="0" applyNumberFormat="1"/>
    <xf numFmtId="0" fontId="6" fillId="0" borderId="0" xfId="0" applyFont="1"/>
    <xf numFmtId="0" fontId="5" fillId="0" borderId="0" xfId="0" applyFont="1"/>
    <xf numFmtId="14" fontId="6" fillId="0" borderId="0" xfId="0" applyNumberFormat="1" applyFont="1" applyAlignment="1">
      <alignment horizontal="left"/>
    </xf>
    <xf numFmtId="0" fontId="9" fillId="0" borderId="0" xfId="0" applyFont="1"/>
    <xf numFmtId="0" fontId="8" fillId="0" borderId="0" xfId="0" applyFont="1" applyAlignment="1">
      <alignment vertical="center" wrapText="1"/>
    </xf>
    <xf numFmtId="0" fontId="8" fillId="0" borderId="0" xfId="0" applyFont="1" applyAlignment="1">
      <alignment vertical="center"/>
    </xf>
    <xf numFmtId="0" fontId="9" fillId="0" borderId="0" xfId="0" applyFont="1" applyAlignment="1">
      <alignment horizontal="right"/>
    </xf>
    <xf numFmtId="0" fontId="10" fillId="0" borderId="0" xfId="0" applyFont="1"/>
    <xf numFmtId="0" fontId="9" fillId="0" borderId="0" xfId="0" applyFont="1" applyAlignment="1">
      <alignment vertical="center" wrapText="1"/>
    </xf>
    <xf numFmtId="0" fontId="9" fillId="0" borderId="0" xfId="0" applyFont="1" applyAlignment="1">
      <alignment horizontal="left" vertical="center"/>
    </xf>
    <xf numFmtId="0" fontId="9" fillId="0" borderId="0" xfId="0" applyFont="1" applyAlignment="1">
      <alignment wrapText="1"/>
    </xf>
    <xf numFmtId="0" fontId="9" fillId="0" borderId="0" xfId="0" applyFont="1" applyAlignment="1">
      <alignment horizontal="right" wrapText="1"/>
    </xf>
    <xf numFmtId="0" fontId="10" fillId="0" borderId="0" xfId="0" applyFont="1" applyAlignment="1">
      <alignment wrapText="1"/>
    </xf>
    <xf numFmtId="0" fontId="9" fillId="0" borderId="0" xfId="0" applyFont="1" applyAlignment="1">
      <alignment horizontal="center" vertical="center"/>
    </xf>
    <xf numFmtId="0" fontId="9" fillId="0" borderId="0" xfId="0" applyFont="1" applyAlignment="1">
      <alignment horizontal="center"/>
    </xf>
    <xf numFmtId="0" fontId="0" fillId="6" borderId="0" xfId="0" applyFill="1"/>
    <xf numFmtId="10" fontId="0" fillId="0" borderId="0" xfId="0" applyNumberFormat="1"/>
    <xf numFmtId="0" fontId="13" fillId="0" borderId="0" xfId="0" applyFont="1"/>
    <xf numFmtId="0" fontId="14" fillId="2" borderId="7" xfId="0" applyFont="1" applyFill="1" applyBorder="1" applyAlignment="1">
      <alignment horizontal="left" wrapText="1"/>
    </xf>
    <xf numFmtId="0" fontId="14" fillId="2" borderId="6" xfId="0" applyFont="1" applyFill="1" applyBorder="1" applyAlignment="1">
      <alignment horizontal="left" wrapText="1"/>
    </xf>
    <xf numFmtId="0" fontId="14" fillId="2" borderId="8" xfId="0" applyFont="1" applyFill="1" applyBorder="1" applyAlignment="1">
      <alignment horizontal="left" wrapText="1"/>
    </xf>
    <xf numFmtId="0" fontId="14" fillId="2" borderId="9"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4" fillId="2" borderId="4" xfId="0" applyFont="1" applyFill="1" applyBorder="1" applyAlignment="1">
      <alignment horizontal="left" vertical="center" wrapText="1"/>
    </xf>
    <xf numFmtId="4" fontId="15" fillId="2" borderId="9" xfId="0" applyNumberFormat="1" applyFont="1" applyFill="1" applyBorder="1" applyAlignment="1">
      <alignment horizontal="right" vertical="center" wrapText="1"/>
    </xf>
    <xf numFmtId="0" fontId="15" fillId="4" borderId="9"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5" fillId="2" borderId="9" xfId="0" applyFont="1" applyFill="1" applyBorder="1" applyAlignment="1">
      <alignment horizontal="right" vertical="center" wrapText="1"/>
    </xf>
    <xf numFmtId="0" fontId="15" fillId="4" borderId="9" xfId="0" applyFont="1" applyFill="1" applyBorder="1" applyAlignment="1">
      <alignment horizontal="right" vertical="center" wrapText="1"/>
    </xf>
    <xf numFmtId="4" fontId="15" fillId="4" borderId="9" xfId="0" applyNumberFormat="1" applyFont="1" applyFill="1" applyBorder="1" applyAlignment="1">
      <alignment horizontal="right" vertical="center" wrapText="1"/>
    </xf>
    <xf numFmtId="4" fontId="14" fillId="2" borderId="9" xfId="0" applyNumberFormat="1" applyFont="1" applyFill="1" applyBorder="1" applyAlignment="1">
      <alignment horizontal="right" vertical="center" wrapText="1"/>
    </xf>
    <xf numFmtId="0" fontId="14" fillId="4" borderId="9" xfId="0" applyFont="1" applyFill="1" applyBorder="1" applyAlignment="1">
      <alignment horizontal="right" vertical="center" wrapText="1"/>
    </xf>
    <xf numFmtId="4" fontId="14" fillId="4" borderId="9" xfId="0" applyNumberFormat="1" applyFont="1" applyFill="1" applyBorder="1" applyAlignment="1">
      <alignment horizontal="right" vertical="center" wrapText="1"/>
    </xf>
    <xf numFmtId="0" fontId="14" fillId="2" borderId="9" xfId="0" applyFont="1" applyFill="1" applyBorder="1" applyAlignment="1">
      <alignment horizontal="right" vertical="center" wrapText="1"/>
    </xf>
    <xf numFmtId="10" fontId="14" fillId="2" borderId="9" xfId="0" applyNumberFormat="1" applyFont="1" applyFill="1" applyBorder="1" applyAlignment="1">
      <alignment horizontal="right" vertical="center" wrapText="1"/>
    </xf>
    <xf numFmtId="10" fontId="14" fillId="0" borderId="9" xfId="0" applyNumberFormat="1" applyFont="1" applyBorder="1" applyAlignment="1">
      <alignment horizontal="right" vertical="center" wrapText="1"/>
    </xf>
    <xf numFmtId="0" fontId="17" fillId="6" borderId="0" xfId="1" applyFont="1" applyFill="1" applyAlignment="1">
      <alignment vertical="center" wrapText="1"/>
    </xf>
    <xf numFmtId="0" fontId="15" fillId="0" borderId="0" xfId="1" applyFont="1"/>
    <xf numFmtId="0" fontId="17" fillId="0" borderId="0" xfId="1" applyFont="1"/>
    <xf numFmtId="0" fontId="16" fillId="6" borderId="0" xfId="1" applyFont="1" applyFill="1" applyAlignment="1">
      <alignment horizontal="center" vertical="center"/>
    </xf>
    <xf numFmtId="0" fontId="16" fillId="0" borderId="0" xfId="1" applyFont="1" applyAlignment="1">
      <alignment wrapText="1"/>
    </xf>
    <xf numFmtId="0" fontId="17" fillId="0" borderId="0" xfId="1" applyFont="1" applyAlignment="1">
      <alignment wrapText="1"/>
    </xf>
    <xf numFmtId="0" fontId="15" fillId="0" borderId="0" xfId="1" applyFont="1" applyAlignment="1">
      <alignment wrapText="1"/>
    </xf>
    <xf numFmtId="0" fontId="16" fillId="0" borderId="0" xfId="1" applyFont="1" applyAlignment="1">
      <alignment horizontal="center" vertical="center"/>
    </xf>
    <xf numFmtId="0" fontId="17" fillId="0" borderId="0" xfId="1" applyFont="1" applyAlignment="1">
      <alignment vertical="center" wrapText="1"/>
    </xf>
    <xf numFmtId="0" fontId="18" fillId="8" borderId="9" xfId="1" applyFont="1" applyFill="1" applyBorder="1" applyAlignment="1">
      <alignment horizontal="center" vertical="center" wrapText="1"/>
    </xf>
    <xf numFmtId="0" fontId="19" fillId="6" borderId="15" xfId="2" applyFont="1" applyFill="1" applyBorder="1" applyAlignment="1">
      <alignment wrapText="1"/>
    </xf>
    <xf numFmtId="0" fontId="19" fillId="6" borderId="15" xfId="2" applyFont="1" applyFill="1" applyBorder="1" applyAlignment="1">
      <alignment vertical="center" wrapText="1"/>
    </xf>
    <xf numFmtId="0" fontId="19" fillId="6" borderId="11" xfId="2" applyFont="1" applyFill="1" applyBorder="1" applyAlignment="1">
      <alignment vertical="center" wrapText="1"/>
    </xf>
    <xf numFmtId="0" fontId="21" fillId="2" borderId="0" xfId="0" applyFont="1" applyFill="1" applyAlignment="1">
      <alignment horizontal="left" vertical="center" wrapText="1"/>
    </xf>
    <xf numFmtId="0" fontId="16" fillId="6" borderId="12" xfId="1" applyFont="1" applyFill="1" applyBorder="1" applyAlignment="1">
      <alignment horizontal="center" vertical="center"/>
    </xf>
    <xf numFmtId="0" fontId="16" fillId="6" borderId="13" xfId="1" applyFont="1" applyFill="1" applyBorder="1" applyAlignment="1">
      <alignment horizontal="center" vertical="center"/>
    </xf>
    <xf numFmtId="0" fontId="16" fillId="6" borderId="14" xfId="1" applyFont="1" applyFill="1" applyBorder="1" applyAlignment="1">
      <alignment horizontal="center" vertical="center"/>
    </xf>
    <xf numFmtId="0" fontId="16" fillId="6" borderId="9" xfId="1" applyFont="1" applyFill="1" applyBorder="1" applyAlignment="1">
      <alignment horizontal="center" vertical="center"/>
    </xf>
    <xf numFmtId="0" fontId="18" fillId="6" borderId="9" xfId="1" applyFont="1" applyFill="1" applyBorder="1" applyAlignment="1">
      <alignment horizontal="center" vertical="center"/>
    </xf>
    <xf numFmtId="14" fontId="14" fillId="2" borderId="0" xfId="0" applyNumberFormat="1" applyFont="1" applyFill="1" applyAlignment="1">
      <alignment horizontal="left" vertical="center"/>
    </xf>
    <xf numFmtId="0" fontId="15" fillId="0" borderId="0" xfId="0" applyFont="1"/>
    <xf numFmtId="0" fontId="14" fillId="0" borderId="0" xfId="0" applyFont="1"/>
    <xf numFmtId="0" fontId="15" fillId="0" borderId="0" xfId="0" applyFont="1" applyAlignment="1">
      <alignment vertical="center" wrapText="1"/>
    </xf>
    <xf numFmtId="0" fontId="16" fillId="0" borderId="0" xfId="0" applyFont="1" applyAlignment="1">
      <alignment vertical="center" wrapText="1"/>
    </xf>
    <xf numFmtId="0" fontId="16" fillId="0" borderId="9" xfId="0" applyFont="1" applyBorder="1" applyAlignment="1">
      <alignment horizontal="center" vertical="center" wrapText="1"/>
    </xf>
    <xf numFmtId="0" fontId="15" fillId="0" borderId="9" xfId="0" applyFont="1" applyBorder="1" applyAlignment="1">
      <alignment vertical="center"/>
    </xf>
    <xf numFmtId="0" fontId="15" fillId="0" borderId="9" xfId="0" applyFont="1" applyBorder="1" applyAlignment="1">
      <alignment vertical="center" wrapText="1"/>
    </xf>
    <xf numFmtId="3" fontId="15" fillId="0" borderId="9" xfId="0" applyNumberFormat="1" applyFont="1" applyBorder="1" applyAlignment="1">
      <alignment vertical="center" wrapText="1"/>
    </xf>
    <xf numFmtId="0" fontId="15" fillId="0" borderId="9" xfId="0" applyFont="1" applyBorder="1" applyAlignment="1">
      <alignment horizontal="center" vertical="center" wrapText="1"/>
    </xf>
    <xf numFmtId="0" fontId="15" fillId="0" borderId="9" xfId="0" applyFont="1" applyBorder="1" applyAlignment="1">
      <alignment horizontal="left" vertical="center" wrapText="1" indent="1"/>
    </xf>
    <xf numFmtId="0" fontId="16" fillId="0" borderId="9" xfId="0" applyFont="1" applyBorder="1" applyAlignment="1">
      <alignment vertical="center" wrapText="1"/>
    </xf>
    <xf numFmtId="3" fontId="16" fillId="0" borderId="9" xfId="0" applyNumberFormat="1" applyFont="1" applyBorder="1" applyAlignment="1">
      <alignment vertical="center" wrapText="1"/>
    </xf>
    <xf numFmtId="0" fontId="15" fillId="0" borderId="9" xfId="0" applyFont="1" applyBorder="1" applyAlignment="1">
      <alignment horizontal="right" vertical="center"/>
    </xf>
    <xf numFmtId="0" fontId="15" fillId="0" borderId="9" xfId="0" applyFont="1" applyBorder="1" applyAlignment="1">
      <alignment vertical="top"/>
    </xf>
    <xf numFmtId="0" fontId="16" fillId="0" borderId="3" xfId="0" applyFont="1" applyBorder="1" applyAlignment="1">
      <alignment vertical="center" wrapText="1"/>
    </xf>
    <xf numFmtId="0" fontId="16" fillId="0" borderId="4" xfId="0" applyFont="1" applyBorder="1" applyAlignment="1">
      <alignment vertical="center" wrapText="1"/>
    </xf>
    <xf numFmtId="0" fontId="13" fillId="0" borderId="0" xfId="0" applyFont="1" applyAlignment="1">
      <alignment wrapText="1"/>
    </xf>
    <xf numFmtId="0" fontId="22"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6" fillId="0" borderId="9" xfId="0" applyFont="1" applyBorder="1" applyAlignment="1">
      <alignment horizontal="center" vertical="center"/>
    </xf>
    <xf numFmtId="0" fontId="18" fillId="0" borderId="9" xfId="0" applyFont="1" applyBorder="1" applyAlignment="1">
      <alignment horizontal="center" vertical="center" wrapText="1"/>
    </xf>
    <xf numFmtId="0" fontId="15" fillId="0" borderId="9" xfId="0" applyFont="1" applyBorder="1" applyAlignment="1">
      <alignment horizontal="right" vertical="center" wrapText="1"/>
    </xf>
    <xf numFmtId="0" fontId="23" fillId="0" borderId="9" xfId="0" applyFont="1" applyBorder="1" applyAlignment="1">
      <alignment horizontal="right" vertical="center" wrapText="1"/>
    </xf>
    <xf numFmtId="165" fontId="15" fillId="0" borderId="9" xfId="0" applyNumberFormat="1" applyFont="1" applyBorder="1" applyAlignment="1">
      <alignment horizontal="right" vertical="center" wrapText="1"/>
    </xf>
    <xf numFmtId="165" fontId="23" fillId="0" borderId="9" xfId="0" applyNumberFormat="1" applyFont="1" applyBorder="1" applyAlignment="1">
      <alignment horizontal="right" vertical="center" wrapText="1"/>
    </xf>
    <xf numFmtId="166" fontId="23" fillId="0" borderId="9" xfId="0" applyNumberFormat="1" applyFont="1" applyBorder="1" applyAlignment="1">
      <alignment horizontal="right" vertical="center" wrapText="1"/>
    </xf>
    <xf numFmtId="4" fontId="15" fillId="0" borderId="9" xfId="0" applyNumberFormat="1" applyFont="1" applyBorder="1" applyAlignment="1">
      <alignment horizontal="right" vertical="center" wrapText="1"/>
    </xf>
    <xf numFmtId="10" fontId="15" fillId="0" borderId="9" xfId="0" applyNumberFormat="1" applyFont="1" applyBorder="1" applyAlignment="1">
      <alignment horizontal="right" vertical="center" wrapText="1"/>
    </xf>
    <xf numFmtId="10" fontId="23" fillId="0" borderId="9" xfId="0" applyNumberFormat="1" applyFont="1" applyBorder="1" applyAlignment="1">
      <alignment horizontal="right" vertical="center" wrapText="1"/>
    </xf>
    <xf numFmtId="17" fontId="15" fillId="0" borderId="9" xfId="0" applyNumberFormat="1" applyFont="1" applyBorder="1" applyAlignment="1">
      <alignment horizontal="right" vertical="center" wrapText="1"/>
    </xf>
    <xf numFmtId="14" fontId="15" fillId="0" borderId="9" xfId="0" applyNumberFormat="1" applyFont="1" applyBorder="1" applyAlignment="1">
      <alignment horizontal="right" vertical="center" wrapText="1"/>
    </xf>
    <xf numFmtId="14" fontId="23" fillId="0" borderId="9" xfId="0" applyNumberFormat="1" applyFont="1" applyBorder="1" applyAlignment="1">
      <alignment horizontal="right" vertical="center" wrapText="1"/>
    </xf>
    <xf numFmtId="0" fontId="24" fillId="0" borderId="9" xfId="2" applyFont="1" applyFill="1" applyBorder="1" applyAlignment="1">
      <alignment horizontal="right" vertical="center" wrapText="1"/>
    </xf>
    <xf numFmtId="0" fontId="26" fillId="2" borderId="0" xfId="0" applyFont="1" applyFill="1" applyAlignment="1">
      <alignment horizontal="center" vertical="center" wrapText="1"/>
    </xf>
    <xf numFmtId="0" fontId="27" fillId="0" borderId="0" xfId="0" applyFont="1"/>
    <xf numFmtId="0" fontId="26" fillId="2" borderId="0" xfId="0" applyFont="1" applyFill="1" applyAlignment="1">
      <alignment horizontal="center" wrapText="1"/>
    </xf>
    <xf numFmtId="0" fontId="30" fillId="2" borderId="0" xfId="0" applyFont="1" applyFill="1" applyAlignment="1">
      <alignment horizontal="center" wrapText="1"/>
    </xf>
    <xf numFmtId="0" fontId="30" fillId="0" borderId="0" xfId="0" applyFont="1"/>
    <xf numFmtId="0" fontId="27" fillId="6" borderId="0" xfId="0" applyFont="1" applyFill="1"/>
    <xf numFmtId="0" fontId="26" fillId="2" borderId="0" xfId="0" applyFont="1" applyFill="1" applyAlignment="1">
      <alignment horizontal="left" wrapText="1"/>
    </xf>
    <xf numFmtId="0" fontId="28" fillId="2" borderId="0" xfId="0" applyFont="1" applyFill="1" applyAlignment="1">
      <alignment horizontal="left" wrapText="1"/>
    </xf>
    <xf numFmtId="0" fontId="14" fillId="2" borderId="3"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4" xfId="0" applyFont="1" applyFill="1" applyBorder="1" applyAlignment="1">
      <alignment horizontal="center" vertical="center" wrapText="1"/>
    </xf>
    <xf numFmtId="0" fontId="25" fillId="2" borderId="0" xfId="0" applyFont="1" applyFill="1" applyAlignment="1">
      <alignment horizontal="left" vertical="center" wrapText="1"/>
    </xf>
    <xf numFmtId="0" fontId="29" fillId="2" borderId="0" xfId="0" applyFont="1" applyFill="1" applyAlignment="1">
      <alignment horizontal="left" vertical="center" wrapText="1"/>
    </xf>
    <xf numFmtId="0" fontId="21" fillId="0" borderId="0" xfId="0" applyFont="1"/>
    <xf numFmtId="0" fontId="26" fillId="0" borderId="0" xfId="0" applyFont="1"/>
    <xf numFmtId="0" fontId="14" fillId="2" borderId="7"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10"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 xfId="0" applyFont="1" applyFill="1" applyBorder="1" applyAlignment="1">
      <alignment horizontal="center" vertical="center" wrapText="1"/>
    </xf>
    <xf numFmtId="4" fontId="14" fillId="0" borderId="9" xfId="0" applyNumberFormat="1" applyFont="1" applyBorder="1" applyAlignment="1">
      <alignment horizontal="right" vertical="center" wrapText="1"/>
    </xf>
    <xf numFmtId="0" fontId="31" fillId="2" borderId="3" xfId="0" applyFont="1" applyFill="1" applyBorder="1" applyAlignment="1">
      <alignment horizontal="left" vertical="center" wrapText="1"/>
    </xf>
    <xf numFmtId="0" fontId="31" fillId="2" borderId="4" xfId="0" applyFont="1" applyFill="1" applyBorder="1" applyAlignment="1">
      <alignment horizontal="left" vertical="center" wrapText="1"/>
    </xf>
    <xf numFmtId="0" fontId="32" fillId="3" borderId="7"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32" fillId="3" borderId="8" xfId="0" applyFont="1" applyFill="1" applyBorder="1" applyAlignment="1">
      <alignment horizontal="left" vertical="center" wrapText="1"/>
    </xf>
    <xf numFmtId="0" fontId="32" fillId="3" borderId="5" xfId="0" applyFont="1" applyFill="1" applyBorder="1" applyAlignment="1">
      <alignment horizontal="left" vertical="center" wrapText="1"/>
    </xf>
    <xf numFmtId="0" fontId="32" fillId="3" borderId="0" xfId="0" applyFont="1" applyFill="1" applyAlignment="1">
      <alignment horizontal="left" vertical="center" wrapText="1"/>
    </xf>
    <xf numFmtId="0" fontId="32" fillId="3" borderId="15"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32" fillId="3" borderId="1" xfId="0" applyFont="1" applyFill="1" applyBorder="1" applyAlignment="1">
      <alignment horizontal="left" vertical="center" wrapText="1"/>
    </xf>
    <xf numFmtId="0" fontId="32" fillId="3" borderId="11" xfId="0" applyFont="1" applyFill="1" applyBorder="1" applyAlignment="1">
      <alignment horizontal="left" vertical="center" wrapText="1"/>
    </xf>
    <xf numFmtId="4" fontId="13" fillId="6" borderId="0" xfId="0" applyNumberFormat="1" applyFont="1" applyFill="1"/>
    <xf numFmtId="0" fontId="12" fillId="2" borderId="0" xfId="0" applyFont="1" applyFill="1" applyAlignment="1">
      <alignment horizontal="left" wrapText="1"/>
    </xf>
    <xf numFmtId="0" fontId="12" fillId="2" borderId="3" xfId="0" applyFont="1" applyFill="1" applyBorder="1" applyAlignment="1">
      <alignment horizontal="center" vertical="center" wrapText="1"/>
    </xf>
    <xf numFmtId="0" fontId="14" fillId="2" borderId="5" xfId="0" applyFont="1" applyFill="1" applyBorder="1" applyAlignment="1">
      <alignment horizontal="left" wrapText="1"/>
    </xf>
    <xf numFmtId="0" fontId="14" fillId="2" borderId="0" xfId="0" applyFont="1" applyFill="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4" fontId="14" fillId="2" borderId="0" xfId="0" applyNumberFormat="1" applyFont="1" applyFill="1" applyAlignment="1">
      <alignment horizontal="right" vertical="center" wrapText="1"/>
    </xf>
    <xf numFmtId="0" fontId="32" fillId="3" borderId="12" xfId="0" applyFont="1" applyFill="1" applyBorder="1" applyAlignment="1">
      <alignment horizontal="left" vertical="center" wrapText="1"/>
    </xf>
    <xf numFmtId="0" fontId="32" fillId="3" borderId="13" xfId="0" applyFont="1" applyFill="1" applyBorder="1" applyAlignment="1">
      <alignment horizontal="left" vertical="center" wrapText="1"/>
    </xf>
    <xf numFmtId="4" fontId="14" fillId="6" borderId="9" xfId="0" applyNumberFormat="1" applyFont="1" applyFill="1" applyBorder="1" applyAlignment="1">
      <alignment horizontal="right" vertical="center" wrapText="1"/>
    </xf>
    <xf numFmtId="0" fontId="32" fillId="3" borderId="14"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2" fillId="2" borderId="8" xfId="0" applyFont="1" applyFill="1" applyBorder="1" applyAlignment="1">
      <alignment horizontal="left" wrapText="1"/>
    </xf>
    <xf numFmtId="0" fontId="14" fillId="2" borderId="5"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13" fillId="6" borderId="0" xfId="0" applyFont="1" applyFill="1"/>
    <xf numFmtId="4" fontId="14" fillId="6" borderId="0" xfId="0" applyNumberFormat="1" applyFont="1" applyFill="1" applyAlignment="1">
      <alignment horizontal="right" vertical="center" wrapText="1"/>
    </xf>
    <xf numFmtId="168" fontId="13" fillId="6" borderId="0" xfId="3" applyNumberFormat="1" applyFont="1" applyFill="1"/>
    <xf numFmtId="0" fontId="14" fillId="2" borderId="10"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25" fillId="2" borderId="0" xfId="0" applyFont="1" applyFill="1" applyAlignment="1">
      <alignment horizontal="left" vertical="center"/>
    </xf>
    <xf numFmtId="0" fontId="14" fillId="2" borderId="0" xfId="0" applyFont="1" applyFill="1" applyAlignment="1">
      <alignment horizontal="left" wrapText="1"/>
    </xf>
    <xf numFmtId="0" fontId="33" fillId="2" borderId="0" xfId="0" applyFont="1" applyFill="1" applyAlignment="1">
      <alignment horizontal="center" vertical="center" wrapText="1"/>
    </xf>
    <xf numFmtId="168" fontId="13" fillId="0" borderId="0" xfId="3" applyNumberFormat="1" applyFont="1"/>
    <xf numFmtId="4" fontId="13" fillId="0" borderId="0" xfId="0" applyNumberFormat="1" applyFont="1"/>
    <xf numFmtId="0" fontId="25" fillId="2" borderId="0" xfId="0" applyFont="1" applyFill="1" applyAlignment="1">
      <alignment vertical="center" wrapText="1"/>
    </xf>
    <xf numFmtId="0" fontId="14" fillId="2" borderId="2" xfId="0" applyFont="1" applyFill="1" applyBorder="1" applyAlignment="1">
      <alignment horizontal="left" wrapText="1"/>
    </xf>
    <xf numFmtId="0" fontId="14" fillId="2" borderId="4" xfId="0" applyFont="1" applyFill="1" applyBorder="1" applyAlignment="1">
      <alignment horizontal="center" vertical="center" wrapText="1"/>
    </xf>
    <xf numFmtId="0" fontId="14" fillId="2" borderId="10" xfId="0" applyFont="1" applyFill="1" applyBorder="1" applyAlignment="1">
      <alignment horizontal="left" wrapText="1"/>
    </xf>
    <xf numFmtId="0" fontId="12" fillId="2" borderId="0" xfId="0" applyFont="1" applyFill="1" applyAlignment="1">
      <alignment horizontal="left" vertical="center" wrapText="1"/>
    </xf>
    <xf numFmtId="0" fontId="13" fillId="2" borderId="9" xfId="0" applyFont="1" applyFill="1" applyBorder="1" applyAlignment="1">
      <alignment horizontal="center" vertical="center" wrapText="1"/>
    </xf>
    <xf numFmtId="0" fontId="14" fillId="2" borderId="15" xfId="0" applyFont="1" applyFill="1" applyBorder="1" applyAlignment="1">
      <alignment horizontal="left" wrapText="1"/>
    </xf>
    <xf numFmtId="0" fontId="14" fillId="2" borderId="1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11" xfId="0" applyFont="1" applyFill="1" applyBorder="1" applyAlignment="1">
      <alignment horizontal="left" wrapText="1"/>
    </xf>
    <xf numFmtId="0" fontId="14" fillId="2" borderId="14" xfId="0" applyFont="1" applyFill="1" applyBorder="1" applyAlignment="1">
      <alignment horizontal="center" vertical="center" wrapText="1"/>
    </xf>
    <xf numFmtId="0" fontId="31" fillId="3" borderId="12" xfId="0" applyFont="1" applyFill="1" applyBorder="1" applyAlignment="1">
      <alignment horizontal="left" vertical="center" wrapText="1"/>
    </xf>
    <xf numFmtId="0" fontId="14" fillId="4" borderId="9" xfId="0" applyFont="1" applyFill="1" applyBorder="1" applyAlignment="1">
      <alignment horizontal="center" vertical="center" wrapText="1"/>
    </xf>
    <xf numFmtId="0" fontId="14" fillId="4" borderId="9" xfId="0" applyFont="1" applyFill="1" applyBorder="1" applyAlignment="1">
      <alignment horizontal="left" vertical="center" wrapText="1"/>
    </xf>
    <xf numFmtId="167" fontId="26" fillId="0" borderId="0" xfId="0" applyNumberFormat="1" applyFont="1"/>
    <xf numFmtId="0" fontId="34" fillId="0" borderId="0" xfId="0" applyFont="1"/>
    <xf numFmtId="0" fontId="21" fillId="2" borderId="0" xfId="0" applyFont="1" applyFill="1" applyAlignment="1">
      <alignment vertical="center" wrapText="1"/>
    </xf>
    <xf numFmtId="164" fontId="14" fillId="2" borderId="9" xfId="0" applyNumberFormat="1" applyFont="1" applyFill="1" applyBorder="1" applyAlignment="1">
      <alignment horizontal="righ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center" vertical="center" wrapText="1"/>
    </xf>
    <xf numFmtId="0" fontId="14" fillId="2" borderId="12" xfId="0" applyFont="1" applyFill="1" applyBorder="1" applyAlignment="1">
      <alignment horizontal="center" wrapText="1"/>
    </xf>
    <xf numFmtId="0" fontId="14" fillId="2" borderId="14" xfId="0" applyFont="1" applyFill="1" applyBorder="1" applyAlignment="1">
      <alignment horizontal="left" vertical="center" wrapText="1"/>
    </xf>
    <xf numFmtId="0" fontId="31" fillId="2" borderId="9" xfId="0" applyFont="1" applyFill="1" applyBorder="1" applyAlignment="1">
      <alignment horizontal="center" vertical="center" wrapText="1"/>
    </xf>
    <xf numFmtId="0" fontId="31" fillId="2" borderId="9" xfId="0" applyFont="1" applyFill="1" applyBorder="1" applyAlignment="1">
      <alignment horizontal="left" vertical="center" wrapText="1"/>
    </xf>
    <xf numFmtId="0" fontId="31" fillId="3" borderId="13" xfId="0" applyFont="1" applyFill="1" applyBorder="1" applyAlignment="1">
      <alignment horizontal="left" vertical="center" wrapText="1"/>
    </xf>
    <xf numFmtId="0" fontId="31" fillId="3" borderId="14" xfId="0" applyFont="1" applyFill="1" applyBorder="1" applyAlignment="1">
      <alignment horizontal="left" vertical="center" wrapText="1"/>
    </xf>
    <xf numFmtId="0" fontId="35" fillId="2" borderId="9" xfId="0" applyFont="1" applyFill="1" applyBorder="1" applyAlignment="1">
      <alignment horizontal="center" vertical="center" wrapText="1"/>
    </xf>
    <xf numFmtId="0" fontId="35" fillId="2" borderId="9" xfId="0" applyFont="1" applyFill="1" applyBorder="1" applyAlignment="1">
      <alignment horizontal="left" vertical="center" wrapText="1"/>
    </xf>
    <xf numFmtId="0" fontId="14" fillId="2" borderId="1" xfId="0" applyFont="1" applyFill="1" applyBorder="1" applyAlignment="1">
      <alignment horizontal="left" vertical="center" wrapText="1"/>
    </xf>
    <xf numFmtId="4" fontId="14" fillId="2" borderId="3" xfId="0" applyNumberFormat="1" applyFont="1" applyFill="1" applyBorder="1" applyAlignment="1">
      <alignment horizontal="right" vertical="center" wrapText="1"/>
    </xf>
    <xf numFmtId="0" fontId="35" fillId="2" borderId="3" xfId="0" applyFont="1" applyFill="1" applyBorder="1" applyAlignment="1">
      <alignment horizontal="left" vertical="center" wrapText="1"/>
    </xf>
    <xf numFmtId="0" fontId="35" fillId="2" borderId="4" xfId="0" applyFont="1" applyFill="1" applyBorder="1" applyAlignment="1">
      <alignment horizontal="left" vertical="center" wrapText="1"/>
    </xf>
    <xf numFmtId="0" fontId="14" fillId="2" borderId="13" xfId="0" applyFont="1" applyFill="1" applyBorder="1" applyAlignment="1">
      <alignment horizontal="left" wrapText="1"/>
    </xf>
    <xf numFmtId="0" fontId="14" fillId="2" borderId="2" xfId="0" applyFont="1" applyFill="1" applyBorder="1" applyAlignment="1">
      <alignment horizontal="left" vertical="center" wrapText="1"/>
    </xf>
    <xf numFmtId="0" fontId="35" fillId="2" borderId="2" xfId="0" applyFont="1" applyFill="1" applyBorder="1" applyAlignment="1">
      <alignment horizontal="left" vertical="center" wrapText="1"/>
    </xf>
    <xf numFmtId="0" fontId="31" fillId="3" borderId="6" xfId="0" applyFont="1" applyFill="1" applyBorder="1" applyAlignment="1">
      <alignment horizontal="left" vertical="center" wrapText="1"/>
    </xf>
    <xf numFmtId="0" fontId="31" fillId="3" borderId="8"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31" fillId="3" borderId="0" xfId="0" applyFont="1" applyFill="1" applyAlignment="1">
      <alignment horizontal="left" vertical="center" wrapText="1"/>
    </xf>
    <xf numFmtId="0" fontId="31" fillId="3" borderId="15"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3" borderId="0" xfId="0" applyFont="1" applyFill="1" applyAlignment="1">
      <alignment horizontal="left" vertical="center" wrapText="1"/>
    </xf>
    <xf numFmtId="0" fontId="14" fillId="3" borderId="15" xfId="0" applyFont="1" applyFill="1" applyBorder="1" applyAlignment="1">
      <alignment horizontal="left" vertical="center" wrapText="1"/>
    </xf>
    <xf numFmtId="0" fontId="12" fillId="2" borderId="0" xfId="0" applyFont="1" applyFill="1" applyAlignment="1">
      <alignment horizontal="center" vertical="center" wrapText="1"/>
    </xf>
    <xf numFmtId="0" fontId="12" fillId="2" borderId="8"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36" fillId="0" borderId="0" xfId="0" applyFont="1"/>
    <xf numFmtId="0" fontId="14" fillId="2" borderId="0" xfId="0" applyFont="1" applyFill="1" applyAlignment="1">
      <alignment vertical="center" wrapText="1"/>
    </xf>
    <xf numFmtId="0" fontId="31" fillId="2" borderId="3"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32" fillId="3" borderId="3" xfId="0" applyFont="1" applyFill="1" applyBorder="1" applyAlignment="1">
      <alignment horizontal="left" vertical="center" wrapText="1"/>
    </xf>
    <xf numFmtId="0" fontId="32" fillId="3" borderId="4" xfId="0" applyFont="1" applyFill="1" applyBorder="1" applyAlignment="1">
      <alignment horizontal="left" vertical="center" wrapText="1"/>
    </xf>
    <xf numFmtId="0" fontId="14" fillId="2" borderId="7" xfId="0" applyFont="1" applyFill="1" applyBorder="1" applyAlignment="1">
      <alignment horizontal="right" vertical="center" wrapText="1"/>
    </xf>
    <xf numFmtId="0" fontId="14" fillId="2" borderId="6" xfId="0" applyFont="1" applyFill="1" applyBorder="1" applyAlignment="1">
      <alignment horizontal="right" vertical="center" wrapText="1"/>
    </xf>
    <xf numFmtId="0" fontId="12" fillId="2" borderId="7" xfId="0" applyFont="1" applyFill="1" applyBorder="1" applyAlignment="1">
      <alignment horizontal="left" vertical="center" wrapText="1"/>
    </xf>
    <xf numFmtId="0" fontId="14" fillId="2" borderId="5" xfId="0" applyFont="1" applyFill="1" applyBorder="1" applyAlignment="1">
      <alignment horizontal="right" vertical="center" wrapText="1"/>
    </xf>
    <xf numFmtId="0" fontId="14" fillId="2" borderId="0" xfId="0" applyFont="1" applyFill="1" applyAlignment="1">
      <alignment horizontal="right" vertical="center" wrapText="1"/>
    </xf>
    <xf numFmtId="0" fontId="12" fillId="2" borderId="5"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12" xfId="0" applyFont="1" applyFill="1" applyBorder="1" applyAlignment="1">
      <alignment horizontal="center" wrapText="1"/>
    </xf>
    <xf numFmtId="0" fontId="12" fillId="2" borderId="14" xfId="0" applyFont="1" applyFill="1" applyBorder="1" applyAlignment="1">
      <alignment horizontal="center" wrapText="1"/>
    </xf>
    <xf numFmtId="4" fontId="14" fillId="2" borderId="4" xfId="0" applyNumberFormat="1" applyFont="1" applyFill="1" applyBorder="1" applyAlignment="1">
      <alignment horizontal="right" vertical="center" wrapText="1"/>
    </xf>
    <xf numFmtId="4" fontId="14" fillId="4" borderId="4" xfId="0" applyNumberFormat="1" applyFont="1" applyFill="1" applyBorder="1" applyAlignment="1">
      <alignment horizontal="right" vertical="center" wrapText="1"/>
    </xf>
    <xf numFmtId="0" fontId="14" fillId="2" borderId="4" xfId="0" applyFont="1" applyFill="1" applyBorder="1" applyAlignment="1">
      <alignment horizontal="right" vertical="center" wrapText="1"/>
    </xf>
    <xf numFmtId="0" fontId="14" fillId="2" borderId="9" xfId="0" applyFont="1" applyFill="1" applyBorder="1" applyAlignment="1">
      <alignment horizontal="left" wrapText="1"/>
    </xf>
    <xf numFmtId="0" fontId="31" fillId="3" borderId="9" xfId="0" applyFont="1" applyFill="1" applyBorder="1" applyAlignment="1">
      <alignment horizontal="left" vertical="center" wrapText="1"/>
    </xf>
    <xf numFmtId="0" fontId="14" fillId="2" borderId="3" xfId="0" applyFont="1" applyFill="1" applyBorder="1" applyAlignment="1">
      <alignment horizontal="left" wrapText="1"/>
    </xf>
    <xf numFmtId="0" fontId="12" fillId="2" borderId="6"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37" fillId="2" borderId="4" xfId="0" applyFont="1" applyFill="1" applyBorder="1" applyAlignment="1">
      <alignment horizontal="left" vertical="center" wrapText="1"/>
    </xf>
    <xf numFmtId="43" fontId="13" fillId="0" borderId="0" xfId="3" applyFont="1"/>
    <xf numFmtId="9" fontId="13" fillId="0" borderId="0" xfId="4" applyFont="1"/>
    <xf numFmtId="43" fontId="13" fillId="0" borderId="0" xfId="0" applyNumberFormat="1" applyFont="1"/>
    <xf numFmtId="0" fontId="14" fillId="6" borderId="0" xfId="0" applyFont="1" applyFill="1" applyAlignment="1">
      <alignment horizontal="left" vertical="center" wrapText="1"/>
    </xf>
    <xf numFmtId="0" fontId="12" fillId="6" borderId="7" xfId="0" applyFont="1" applyFill="1" applyBorder="1" applyAlignment="1">
      <alignment horizontal="left" vertical="center" wrapText="1"/>
    </xf>
    <xf numFmtId="0" fontId="12" fillId="6" borderId="6" xfId="0" applyFont="1" applyFill="1" applyBorder="1" applyAlignment="1">
      <alignment horizontal="left" vertical="center" wrapText="1"/>
    </xf>
    <xf numFmtId="0" fontId="12" fillId="6" borderId="9"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6" borderId="0" xfId="0" applyFont="1" applyFill="1" applyAlignment="1">
      <alignment vertical="center" wrapText="1"/>
    </xf>
    <xf numFmtId="0" fontId="12" fillId="6" borderId="10" xfId="0" applyFont="1" applyFill="1" applyBorder="1" applyAlignment="1">
      <alignment horizontal="left" vertical="center" wrapText="1"/>
    </xf>
    <xf numFmtId="0" fontId="12" fillId="6" borderId="1" xfId="0" applyFont="1" applyFill="1" applyBorder="1" applyAlignment="1">
      <alignment horizontal="left" vertical="center" wrapText="1"/>
    </xf>
    <xf numFmtId="0" fontId="14" fillId="6" borderId="9"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3" xfId="0" applyFont="1" applyFill="1" applyBorder="1" applyAlignment="1">
      <alignment horizontal="left" vertical="center" wrapText="1"/>
    </xf>
    <xf numFmtId="0" fontId="32" fillId="7" borderId="9" xfId="0" applyFont="1" applyFill="1" applyBorder="1" applyAlignment="1">
      <alignment horizontal="left" vertical="center" wrapText="1"/>
    </xf>
    <xf numFmtId="4" fontId="14" fillId="7" borderId="9" xfId="0" applyNumberFormat="1" applyFont="1" applyFill="1" applyBorder="1" applyAlignment="1">
      <alignment horizontal="right" vertical="center" wrapText="1"/>
    </xf>
    <xf numFmtId="0" fontId="31" fillId="3" borderId="3" xfId="0" applyFont="1" applyFill="1" applyBorder="1" applyAlignment="1">
      <alignment horizontal="left" vertical="center" wrapText="1"/>
    </xf>
    <xf numFmtId="3" fontId="14" fillId="2" borderId="9" xfId="0" applyNumberFormat="1" applyFont="1" applyFill="1" applyBorder="1" applyAlignment="1">
      <alignment horizontal="right" vertical="center" wrapText="1"/>
    </xf>
    <xf numFmtId="1" fontId="14" fillId="2" borderId="9" xfId="0" applyNumberFormat="1" applyFont="1" applyFill="1" applyBorder="1" applyAlignment="1">
      <alignment horizontal="right" vertical="center" wrapText="1"/>
    </xf>
    <xf numFmtId="0" fontId="14" fillId="2" borderId="0" xfId="0" applyFont="1" applyFill="1" applyAlignment="1">
      <alignment horizontal="center" wrapText="1"/>
    </xf>
    <xf numFmtId="0" fontId="31" fillId="3" borderId="4" xfId="0" applyFont="1" applyFill="1" applyBorder="1" applyAlignment="1">
      <alignment horizontal="left" vertical="center" wrapText="1"/>
    </xf>
    <xf numFmtId="10" fontId="14" fillId="4" borderId="9" xfId="0" applyNumberFormat="1" applyFont="1" applyFill="1" applyBorder="1" applyAlignment="1">
      <alignment horizontal="right" vertical="center" wrapText="1"/>
    </xf>
    <xf numFmtId="0" fontId="39" fillId="0" borderId="0" xfId="0" applyFont="1"/>
    <xf numFmtId="0" fontId="40" fillId="0" borderId="0" xfId="0" applyFont="1"/>
    <xf numFmtId="10" fontId="14" fillId="4" borderId="4" xfId="0" applyNumberFormat="1" applyFont="1" applyFill="1" applyBorder="1" applyAlignment="1">
      <alignment horizontal="right" vertical="center" wrapText="1"/>
    </xf>
    <xf numFmtId="4" fontId="14" fillId="0" borderId="4" xfId="0" applyNumberFormat="1" applyFont="1" applyBorder="1" applyAlignment="1">
      <alignment horizontal="right" vertical="center" wrapText="1"/>
    </xf>
    <xf numFmtId="0" fontId="14" fillId="2" borderId="3" xfId="0" applyFont="1" applyFill="1" applyBorder="1" applyAlignment="1">
      <alignment horizontal="center" wrapText="1"/>
    </xf>
    <xf numFmtId="0" fontId="14" fillId="2" borderId="2" xfId="0" applyFont="1" applyFill="1" applyBorder="1" applyAlignment="1">
      <alignment horizontal="center" wrapText="1"/>
    </xf>
    <xf numFmtId="0" fontId="31" fillId="3" borderId="2" xfId="0" applyFont="1" applyFill="1" applyBorder="1" applyAlignment="1">
      <alignment horizontal="left" vertical="center" wrapText="1"/>
    </xf>
    <xf numFmtId="0" fontId="31" fillId="2" borderId="2" xfId="0" applyFont="1" applyFill="1" applyBorder="1" applyAlignment="1">
      <alignment horizontal="left" vertical="center" wrapText="1"/>
    </xf>
    <xf numFmtId="0" fontId="14" fillId="2" borderId="12" xfId="0" applyFont="1" applyFill="1" applyBorder="1" applyAlignment="1">
      <alignment horizontal="right" vertical="center" wrapText="1"/>
    </xf>
    <xf numFmtId="0" fontId="14" fillId="2" borderId="4" xfId="0" applyFont="1" applyFill="1" applyBorder="1" applyAlignment="1">
      <alignment horizontal="left" wrapText="1"/>
    </xf>
    <xf numFmtId="10" fontId="14" fillId="6" borderId="9" xfId="0" applyNumberFormat="1" applyFont="1" applyFill="1" applyBorder="1" applyAlignment="1">
      <alignment horizontal="right" vertical="center" wrapText="1"/>
    </xf>
    <xf numFmtId="4" fontId="36" fillId="0" borderId="0" xfId="0" applyNumberFormat="1" applyFont="1"/>
    <xf numFmtId="0" fontId="31" fillId="2" borderId="6" xfId="0" applyFont="1" applyFill="1" applyBorder="1" applyAlignment="1">
      <alignment horizontal="left" vertical="center" wrapText="1"/>
    </xf>
    <xf numFmtId="0" fontId="31" fillId="2" borderId="8" xfId="0" applyFont="1" applyFill="1" applyBorder="1" applyAlignment="1">
      <alignment horizontal="left" vertical="center" wrapText="1"/>
    </xf>
    <xf numFmtId="0" fontId="31" fillId="2" borderId="10" xfId="0" applyFont="1" applyFill="1" applyBorder="1" applyAlignment="1">
      <alignment horizontal="left" vertical="center" wrapText="1"/>
    </xf>
    <xf numFmtId="0" fontId="31" fillId="2" borderId="0" xfId="0" applyFont="1" applyFill="1" applyAlignment="1">
      <alignment horizontal="left" vertical="center" wrapText="1"/>
    </xf>
    <xf numFmtId="0" fontId="31" fillId="2" borderId="15" xfId="0" applyFont="1" applyFill="1" applyBorder="1" applyAlignment="1">
      <alignment horizontal="left" vertical="center" wrapText="1"/>
    </xf>
    <xf numFmtId="0" fontId="31" fillId="3" borderId="10" xfId="0" applyFont="1" applyFill="1" applyBorder="1" applyAlignment="1">
      <alignment horizontal="left" vertical="center" wrapText="1"/>
    </xf>
    <xf numFmtId="0" fontId="31" fillId="3" borderId="7" xfId="0" applyFont="1" applyFill="1" applyBorder="1" applyAlignment="1">
      <alignment horizontal="left" vertical="center" wrapText="1"/>
    </xf>
    <xf numFmtId="4" fontId="14" fillId="2" borderId="12" xfId="0" applyNumberFormat="1" applyFont="1" applyFill="1" applyBorder="1" applyAlignment="1">
      <alignment horizontal="right" vertical="center" wrapText="1"/>
    </xf>
    <xf numFmtId="0" fontId="31" fillId="3" borderId="5" xfId="0" applyFont="1" applyFill="1" applyBorder="1" applyAlignment="1">
      <alignment horizontal="left" vertical="center" wrapText="1"/>
    </xf>
    <xf numFmtId="4" fontId="14" fillId="6" borderId="4" xfId="0" applyNumberFormat="1" applyFont="1" applyFill="1" applyBorder="1" applyAlignment="1">
      <alignment horizontal="right" vertical="center" wrapText="1"/>
    </xf>
    <xf numFmtId="0" fontId="31" fillId="3" borderId="1" xfId="0" applyFont="1" applyFill="1" applyBorder="1" applyAlignment="1">
      <alignment horizontal="left" vertical="center" wrapText="1"/>
    </xf>
    <xf numFmtId="0" fontId="31" fillId="3" borderId="11" xfId="0" applyFont="1" applyFill="1" applyBorder="1" applyAlignment="1">
      <alignment horizontal="left" vertical="center" wrapText="1"/>
    </xf>
    <xf numFmtId="10" fontId="14" fillId="6" borderId="4" xfId="0" applyNumberFormat="1" applyFont="1" applyFill="1" applyBorder="1" applyAlignment="1">
      <alignment horizontal="right" vertical="center" wrapText="1"/>
    </xf>
    <xf numFmtId="4" fontId="14" fillId="2" borderId="3" xfId="0" applyNumberFormat="1" applyFont="1" applyFill="1" applyBorder="1" applyAlignment="1">
      <alignment horizontal="left" vertical="center" wrapText="1"/>
    </xf>
    <xf numFmtId="10" fontId="14" fillId="0" borderId="4" xfId="0" applyNumberFormat="1" applyFont="1" applyBorder="1" applyAlignment="1">
      <alignment horizontal="right" vertical="center" wrapText="1"/>
    </xf>
    <xf numFmtId="10" fontId="14" fillId="2" borderId="4" xfId="0" applyNumberFormat="1" applyFont="1" applyFill="1" applyBorder="1" applyAlignment="1">
      <alignment horizontal="right" vertical="center" wrapText="1"/>
    </xf>
    <xf numFmtId="0" fontId="13" fillId="0" borderId="0" xfId="0" applyFont="1" applyAlignment="1">
      <alignment horizontal="center"/>
    </xf>
    <xf numFmtId="0" fontId="14" fillId="2" borderId="1" xfId="0" applyFont="1" applyFill="1" applyBorder="1" applyAlignment="1">
      <alignment horizontal="left" wrapText="1"/>
    </xf>
    <xf numFmtId="0" fontId="25" fillId="6" borderId="0" xfId="0" applyFont="1" applyFill="1" applyAlignment="1">
      <alignment horizontal="left" vertical="center"/>
    </xf>
    <xf numFmtId="0" fontId="14" fillId="2" borderId="7" xfId="0" applyFont="1" applyFill="1" applyBorder="1" applyAlignment="1">
      <alignment horizontal="center" wrapText="1"/>
    </xf>
    <xf numFmtId="0" fontId="20" fillId="0" borderId="0" xfId="0" applyFont="1"/>
    <xf numFmtId="0" fontId="25" fillId="2" borderId="0" xfId="0" applyFont="1" applyFill="1" applyAlignment="1">
      <alignment vertical="center"/>
    </xf>
    <xf numFmtId="0" fontId="14" fillId="2" borderId="0" xfId="0" applyFont="1" applyFill="1" applyAlignment="1">
      <alignment horizontal="left" vertical="center"/>
    </xf>
    <xf numFmtId="14" fontId="12" fillId="0" borderId="0" xfId="0" applyNumberFormat="1" applyFont="1" applyAlignment="1">
      <alignment horizontal="center"/>
    </xf>
    <xf numFmtId="14" fontId="12" fillId="0" borderId="9" xfId="0" applyNumberFormat="1" applyFont="1" applyBorder="1" applyAlignment="1">
      <alignment horizontal="center"/>
    </xf>
    <xf numFmtId="10" fontId="14" fillId="2" borderId="9" xfId="4" applyNumberFormat="1" applyFont="1" applyFill="1" applyBorder="1" applyAlignment="1">
      <alignment horizontal="right" vertical="center" wrapText="1"/>
    </xf>
    <xf numFmtId="14" fontId="12" fillId="2" borderId="9" xfId="0" applyNumberFormat="1" applyFont="1" applyFill="1" applyBorder="1" applyAlignment="1">
      <alignment horizontal="center" vertical="center" wrapText="1"/>
    </xf>
    <xf numFmtId="0" fontId="31" fillId="0" borderId="9" xfId="0" applyFont="1" applyBorder="1" applyAlignment="1">
      <alignment vertical="center"/>
    </xf>
    <xf numFmtId="0" fontId="14" fillId="2" borderId="13" xfId="0" applyFont="1" applyFill="1" applyBorder="1" applyAlignment="1">
      <alignment horizontal="center" wrapText="1"/>
    </xf>
    <xf numFmtId="0" fontId="20" fillId="6" borderId="0" xfId="1" applyFont="1" applyFill="1" applyAlignment="1">
      <alignment horizontal="left" vertical="center"/>
    </xf>
    <xf numFmtId="0" fontId="41" fillId="6" borderId="0" xfId="1" applyFont="1" applyFill="1" applyAlignment="1">
      <alignment horizontal="left" vertical="center"/>
    </xf>
    <xf numFmtId="0" fontId="14" fillId="0" borderId="3" xfId="0" applyFont="1" applyBorder="1" applyAlignment="1">
      <alignment horizontal="left" vertical="center" wrapText="1"/>
    </xf>
    <xf numFmtId="3" fontId="14" fillId="0" borderId="9" xfId="0" applyNumberFormat="1" applyFont="1" applyBorder="1" applyAlignment="1">
      <alignment horizontal="right" vertical="center" wrapText="1"/>
    </xf>
    <xf numFmtId="14" fontId="14" fillId="0" borderId="0" xfId="0" applyNumberFormat="1" applyFont="1"/>
    <xf numFmtId="3" fontId="14" fillId="0" borderId="0" xfId="0" applyNumberFormat="1" applyFont="1"/>
    <xf numFmtId="0" fontId="15" fillId="0" borderId="12" xfId="0" applyFont="1" applyBorder="1" applyAlignment="1">
      <alignment horizontal="right" vertical="center" wrapText="1"/>
    </xf>
    <xf numFmtId="0" fontId="15" fillId="0" borderId="14" xfId="0" applyFont="1" applyBorder="1" applyAlignment="1">
      <alignment horizontal="right" vertical="center" wrapText="1"/>
    </xf>
    <xf numFmtId="0" fontId="7" fillId="0" borderId="9" xfId="2" applyBorder="1" applyAlignment="1">
      <alignment horizontal="right" vertical="center" wrapText="1"/>
    </xf>
    <xf numFmtId="0" fontId="42" fillId="0" borderId="0" xfId="0" applyFont="1"/>
    <xf numFmtId="0" fontId="16" fillId="0" borderId="9" xfId="1" applyFont="1" applyBorder="1" applyAlignment="1">
      <alignment horizontal="center" vertical="center"/>
    </xf>
    <xf numFmtId="0" fontId="0" fillId="0" borderId="0" xfId="0" applyAlignment="1">
      <alignment wrapText="1"/>
    </xf>
    <xf numFmtId="0" fontId="12" fillId="11" borderId="9" xfId="0" applyFont="1" applyFill="1" applyBorder="1" applyAlignment="1">
      <alignment horizontal="right" vertical="center" wrapText="1"/>
    </xf>
    <xf numFmtId="0" fontId="14" fillId="11" borderId="9" xfId="0" applyFont="1" applyFill="1" applyBorder="1" applyAlignment="1">
      <alignment horizontal="right" vertical="center" wrapText="1"/>
    </xf>
    <xf numFmtId="0" fontId="15" fillId="10" borderId="9" xfId="0" applyFont="1" applyFill="1" applyBorder="1" applyAlignment="1">
      <alignment wrapText="1"/>
    </xf>
    <xf numFmtId="0" fontId="15" fillId="10" borderId="4" xfId="0" applyFont="1" applyFill="1" applyBorder="1" applyAlignment="1">
      <alignment wrapText="1"/>
    </xf>
    <xf numFmtId="0" fontId="15" fillId="10" borderId="14" xfId="0" applyFont="1" applyFill="1" applyBorder="1" applyAlignment="1">
      <alignment wrapText="1"/>
    </xf>
    <xf numFmtId="0" fontId="15" fillId="10" borderId="11" xfId="0" applyFont="1" applyFill="1" applyBorder="1" applyAlignment="1">
      <alignment wrapText="1"/>
    </xf>
    <xf numFmtId="4" fontId="15" fillId="10" borderId="9" xfId="0" applyNumberFormat="1" applyFont="1" applyFill="1" applyBorder="1" applyAlignment="1">
      <alignment wrapText="1"/>
    </xf>
    <xf numFmtId="4" fontId="15" fillId="10" borderId="4" xfId="0" applyNumberFormat="1" applyFont="1" applyFill="1" applyBorder="1" applyAlignment="1">
      <alignment wrapText="1"/>
    </xf>
    <xf numFmtId="4" fontId="15" fillId="10" borderId="14" xfId="0" applyNumberFormat="1" applyFont="1" applyFill="1" applyBorder="1" applyAlignment="1">
      <alignment wrapText="1"/>
    </xf>
    <xf numFmtId="4" fontId="15" fillId="10" borderId="11" xfId="0" applyNumberFormat="1" applyFont="1" applyFill="1" applyBorder="1" applyAlignment="1">
      <alignment wrapText="1"/>
    </xf>
    <xf numFmtId="0" fontId="14" fillId="3" borderId="3" xfId="0" applyFont="1" applyFill="1" applyBorder="1" applyAlignment="1">
      <alignment horizontal="left" vertical="center" wrapText="1"/>
    </xf>
    <xf numFmtId="49" fontId="14" fillId="2" borderId="9" xfId="0" applyNumberFormat="1" applyFont="1" applyFill="1" applyBorder="1" applyAlignment="1">
      <alignment horizontal="center" vertical="center" wrapText="1"/>
    </xf>
    <xf numFmtId="0" fontId="45" fillId="0" borderId="0" xfId="0" applyFont="1"/>
    <xf numFmtId="0" fontId="46" fillId="0" borderId="0" xfId="0" applyFont="1"/>
    <xf numFmtId="0" fontId="48" fillId="0" borderId="0" xfId="0" applyFont="1"/>
    <xf numFmtId="0" fontId="49" fillId="0" borderId="0" xfId="0" applyFont="1"/>
    <xf numFmtId="0" fontId="50" fillId="0" borderId="0" xfId="1" applyFont="1"/>
    <xf numFmtId="0" fontId="51" fillId="0" borderId="0" xfId="1" applyFont="1" applyAlignment="1">
      <alignment wrapText="1"/>
    </xf>
    <xf numFmtId="0" fontId="1" fillId="0" borderId="0" xfId="1" applyFont="1"/>
    <xf numFmtId="0" fontId="1" fillId="0" borderId="0" xfId="1" applyFont="1" applyAlignment="1">
      <alignment wrapText="1"/>
    </xf>
    <xf numFmtId="0" fontId="47" fillId="0" borderId="0" xfId="1" applyFont="1"/>
    <xf numFmtId="0" fontId="16" fillId="0" borderId="12" xfId="1" applyFont="1" applyBorder="1" applyAlignment="1">
      <alignment horizontal="center" vertical="center"/>
    </xf>
    <xf numFmtId="0" fontId="16" fillId="0" borderId="13" xfId="1" applyFont="1" applyBorder="1" applyAlignment="1">
      <alignment horizontal="center" vertical="center"/>
    </xf>
    <xf numFmtId="0" fontId="19" fillId="0" borderId="15" xfId="2" applyFont="1" applyFill="1" applyBorder="1" applyAlignment="1">
      <alignment vertical="center" wrapText="1"/>
    </xf>
    <xf numFmtId="0" fontId="16" fillId="0" borderId="14" xfId="1" applyFont="1" applyBorder="1" applyAlignment="1">
      <alignment horizontal="center" vertical="center"/>
    </xf>
    <xf numFmtId="4" fontId="27" fillId="0" borderId="0" xfId="0" applyNumberFormat="1" applyFont="1"/>
    <xf numFmtId="0" fontId="53" fillId="0" borderId="0" xfId="0" applyFont="1"/>
    <xf numFmtId="0" fontId="53" fillId="0" borderId="0" xfId="0" applyFont="1" applyAlignment="1">
      <alignment horizontal="right"/>
    </xf>
    <xf numFmtId="0" fontId="27" fillId="0" borderId="0" xfId="0" applyFont="1" applyAlignment="1">
      <alignment horizontal="right"/>
    </xf>
    <xf numFmtId="0" fontId="53" fillId="0" borderId="0" xfId="0" applyFont="1" applyAlignment="1">
      <alignment horizontal="left"/>
    </xf>
    <xf numFmtId="0" fontId="52" fillId="0" borderId="0" xfId="0" applyFont="1"/>
    <xf numFmtId="4" fontId="52" fillId="0" borderId="0" xfId="0" applyNumberFormat="1" applyFont="1"/>
    <xf numFmtId="169" fontId="52" fillId="0" borderId="0" xfId="0" applyNumberFormat="1" applyFont="1"/>
    <xf numFmtId="0" fontId="28" fillId="0" borderId="0" xfId="0" applyFont="1"/>
    <xf numFmtId="4" fontId="53" fillId="0" borderId="0" xfId="0" applyNumberFormat="1" applyFont="1"/>
    <xf numFmtId="4" fontId="28" fillId="0" borderId="0" xfId="0" applyNumberFormat="1" applyFont="1"/>
    <xf numFmtId="0" fontId="16" fillId="9" borderId="3" xfId="1" applyFont="1" applyFill="1" applyBorder="1" applyAlignment="1">
      <alignment horizontal="center" vertical="center"/>
    </xf>
    <xf numFmtId="0" fontId="16" fillId="9" borderId="4" xfId="1" applyFont="1" applyFill="1" applyBorder="1" applyAlignment="1">
      <alignment horizontal="center" vertical="center"/>
    </xf>
    <xf numFmtId="0" fontId="16" fillId="9" borderId="3" xfId="1" applyFont="1" applyFill="1" applyBorder="1" applyAlignment="1">
      <alignment horizontal="center"/>
    </xf>
    <xf numFmtId="0" fontId="16" fillId="9" borderId="4" xfId="1" applyFont="1" applyFill="1" applyBorder="1" applyAlignment="1">
      <alignment horizontal="center"/>
    </xf>
    <xf numFmtId="0" fontId="16" fillId="9" borderId="9" xfId="1" applyFont="1" applyFill="1" applyBorder="1" applyAlignment="1">
      <alignment horizontal="center"/>
    </xf>
    <xf numFmtId="0" fontId="18" fillId="9" borderId="3" xfId="1" applyFont="1" applyFill="1" applyBorder="1" applyAlignment="1">
      <alignment horizontal="center" wrapText="1"/>
    </xf>
    <xf numFmtId="0" fontId="18" fillId="9" borderId="4" xfId="1" applyFont="1" applyFill="1" applyBorder="1" applyAlignment="1">
      <alignment horizontal="center" wrapText="1"/>
    </xf>
    <xf numFmtId="0" fontId="16" fillId="0" borderId="3" xfId="1" applyFont="1" applyBorder="1" applyAlignment="1">
      <alignment horizontal="center" vertical="center"/>
    </xf>
    <xf numFmtId="0" fontId="16" fillId="0" borderId="4" xfId="1" applyFont="1" applyBorder="1" applyAlignment="1">
      <alignment horizontal="center" vertical="center"/>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25" fillId="2" borderId="0" xfId="0" applyFont="1" applyFill="1" applyAlignment="1">
      <alignment horizontal="left" vertical="center" wrapText="1"/>
    </xf>
    <xf numFmtId="0" fontId="12" fillId="2" borderId="1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6"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20" fillId="0" borderId="0" xfId="0" applyFont="1" applyAlignment="1">
      <alignment horizontal="left" vertical="center" wrapText="1"/>
    </xf>
    <xf numFmtId="0" fontId="18" fillId="0" borderId="9" xfId="0" applyFont="1" applyBorder="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31" fillId="2" borderId="3" xfId="0" applyFont="1" applyFill="1" applyBorder="1" applyAlignment="1">
      <alignment horizontal="left" vertical="center" wrapText="1"/>
    </xf>
    <xf numFmtId="0" fontId="31" fillId="2" borderId="4" xfId="0" applyFont="1" applyFill="1" applyBorder="1" applyAlignment="1">
      <alignment horizontal="left" vertical="center" wrapText="1"/>
    </xf>
    <xf numFmtId="0" fontId="14" fillId="2" borderId="7"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15"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2" fillId="2" borderId="0" xfId="0" applyFont="1" applyFill="1" applyAlignment="1">
      <alignment horizontal="center" vertical="center" wrapText="1"/>
    </xf>
    <xf numFmtId="0" fontId="25" fillId="2" borderId="0" xfId="0" applyFont="1" applyFill="1" applyAlignment="1">
      <alignment horizontal="left" vertical="center"/>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29" fillId="2" borderId="0" xfId="0" applyFont="1" applyFill="1" applyAlignment="1">
      <alignment horizontal="left" vertical="center" wrapText="1"/>
    </xf>
    <xf numFmtId="0" fontId="14" fillId="2" borderId="12"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0" xfId="0" applyFont="1" applyFill="1" applyBorder="1" applyAlignment="1">
      <alignment horizontal="left" wrapText="1"/>
    </xf>
    <xf numFmtId="0" fontId="14" fillId="2" borderId="11" xfId="0" applyFont="1" applyFill="1" applyBorder="1" applyAlignment="1">
      <alignment horizontal="left" wrapText="1"/>
    </xf>
    <xf numFmtId="0" fontId="14" fillId="2" borderId="2" xfId="0" applyFont="1" applyFill="1" applyBorder="1" applyAlignment="1">
      <alignment horizontal="center" vertical="center" wrapText="1"/>
    </xf>
    <xf numFmtId="0" fontId="13" fillId="2" borderId="7" xfId="0" applyFont="1" applyFill="1" applyBorder="1" applyAlignment="1">
      <alignment horizontal="left" wrapText="1"/>
    </xf>
    <xf numFmtId="0" fontId="13" fillId="2" borderId="8" xfId="0" applyFont="1" applyFill="1" applyBorder="1" applyAlignment="1">
      <alignment horizontal="left" wrapText="1"/>
    </xf>
    <xf numFmtId="0" fontId="14" fillId="2" borderId="5"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7" xfId="0" applyFont="1" applyFill="1" applyBorder="1" applyAlignment="1">
      <alignment horizontal="left" wrapText="1"/>
    </xf>
    <xf numFmtId="0" fontId="14" fillId="2" borderId="6" xfId="0" applyFont="1" applyFill="1" applyBorder="1" applyAlignment="1">
      <alignment horizontal="left" wrapText="1"/>
    </xf>
    <xf numFmtId="0" fontId="14" fillId="2" borderId="8" xfId="0" applyFont="1" applyFill="1" applyBorder="1" applyAlignment="1">
      <alignment horizontal="left" wrapText="1"/>
    </xf>
    <xf numFmtId="0" fontId="14" fillId="2" borderId="1" xfId="0" applyFont="1" applyFill="1" applyBorder="1" applyAlignment="1">
      <alignment horizontal="left" wrapText="1"/>
    </xf>
    <xf numFmtId="0" fontId="14" fillId="2" borderId="0" xfId="0" applyFont="1" applyFill="1" applyAlignment="1">
      <alignment horizontal="left" vertical="center" wrapText="1"/>
    </xf>
    <xf numFmtId="0" fontId="35" fillId="2" borderId="3" xfId="0" applyFont="1" applyFill="1" applyBorder="1" applyAlignment="1">
      <alignment horizontal="left" vertical="center" wrapText="1"/>
    </xf>
    <xf numFmtId="0" fontId="35" fillId="2" borderId="4"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0" xfId="0" applyFont="1" applyFill="1" applyAlignment="1">
      <alignment horizontal="left" wrapText="1"/>
    </xf>
    <xf numFmtId="0" fontId="14" fillId="2" borderId="6" xfId="0" applyFont="1" applyFill="1" applyBorder="1" applyAlignment="1">
      <alignment horizontal="left" vertical="center" wrapText="1"/>
    </xf>
    <xf numFmtId="0" fontId="31" fillId="2" borderId="2"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35" fillId="2" borderId="2" xfId="0" applyFont="1" applyFill="1" applyBorder="1" applyAlignment="1">
      <alignment horizontal="left" vertical="center" wrapText="1"/>
    </xf>
    <xf numFmtId="0" fontId="14" fillId="2" borderId="5" xfId="0" applyFont="1" applyFill="1" applyBorder="1" applyAlignment="1">
      <alignment horizontal="left" wrapText="1"/>
    </xf>
    <xf numFmtId="0" fontId="14" fillId="2" borderId="15" xfId="0" applyFont="1" applyFill="1" applyBorder="1" applyAlignment="1">
      <alignment horizontal="left" wrapText="1"/>
    </xf>
    <xf numFmtId="0" fontId="13" fillId="0" borderId="0" xfId="0" applyFont="1"/>
    <xf numFmtId="0" fontId="12" fillId="2" borderId="0" xfId="0" applyFont="1" applyFill="1" applyAlignment="1">
      <alignment horizontal="left" vertical="center" wrapText="1"/>
    </xf>
    <xf numFmtId="0" fontId="12" fillId="2" borderId="9"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5" xfId="0" applyFont="1" applyFill="1" applyBorder="1" applyAlignment="1">
      <alignment horizontal="left" vertical="center" wrapText="1"/>
    </xf>
    <xf numFmtId="0" fontId="38" fillId="2" borderId="7" xfId="0" applyFont="1" applyFill="1" applyBorder="1" applyAlignment="1">
      <alignment horizontal="left" vertical="center" wrapText="1"/>
    </xf>
    <xf numFmtId="0" fontId="38" fillId="2" borderId="8"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8" fillId="2" borderId="11"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0" borderId="4" xfId="0" applyFont="1" applyBorder="1" applyAlignment="1">
      <alignment horizontal="left" vertical="center" wrapText="1"/>
    </xf>
    <xf numFmtId="0" fontId="12" fillId="0" borderId="9" xfId="0" applyFont="1" applyBorder="1" applyAlignment="1">
      <alignment horizontal="left" vertical="center" wrapText="1"/>
    </xf>
    <xf numFmtId="0" fontId="14" fillId="6"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25" fillId="6" borderId="0" xfId="0" applyFont="1" applyFill="1" applyAlignment="1">
      <alignment horizontal="left" vertical="center"/>
    </xf>
    <xf numFmtId="0" fontId="12" fillId="2" borderId="10" xfId="0" applyFont="1" applyFill="1" applyBorder="1" applyAlignment="1">
      <alignment horizontal="left" vertical="center" wrapText="1"/>
    </xf>
    <xf numFmtId="0" fontId="14" fillId="2" borderId="13"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39" fillId="0" borderId="0" xfId="0" applyFont="1"/>
    <xf numFmtId="0" fontId="23" fillId="5" borderId="2" xfId="0" applyFont="1" applyFill="1" applyBorder="1" applyAlignment="1">
      <alignment horizontal="left" vertical="center" wrapText="1"/>
    </xf>
    <xf numFmtId="0" fontId="23" fillId="5" borderId="4" xfId="0" applyFont="1" applyFill="1" applyBorder="1" applyAlignment="1">
      <alignment horizontal="left" vertical="center" wrapText="1"/>
    </xf>
    <xf numFmtId="0" fontId="14" fillId="0" borderId="3" xfId="0" applyFont="1" applyBorder="1" applyAlignment="1">
      <alignment horizontal="left" vertical="center" wrapText="1"/>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2" fillId="0" borderId="3" xfId="0" applyFont="1" applyBorder="1" applyAlignment="1">
      <alignment horizontal="left" vertical="center" wrapText="1"/>
    </xf>
    <xf numFmtId="0" fontId="12" fillId="0" borderId="2" xfId="0" applyFont="1" applyBorder="1" applyAlignment="1">
      <alignment horizontal="left" vertical="center" wrapText="1"/>
    </xf>
    <xf numFmtId="0" fontId="14" fillId="2" borderId="7" xfId="0" applyFont="1" applyFill="1" applyBorder="1" applyAlignment="1">
      <alignment horizontal="center" wrapText="1"/>
    </xf>
    <xf numFmtId="0" fontId="14" fillId="2" borderId="6" xfId="0" applyFont="1" applyFill="1" applyBorder="1" applyAlignment="1">
      <alignment horizontal="center" wrapText="1"/>
    </xf>
    <xf numFmtId="0" fontId="14" fillId="2" borderId="8" xfId="0" applyFont="1" applyFill="1" applyBorder="1" applyAlignment="1">
      <alignment horizontal="center" wrapText="1"/>
    </xf>
    <xf numFmtId="0" fontId="14" fillId="3" borderId="10"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6" borderId="0" xfId="0" applyFont="1" applyFill="1"/>
    <xf numFmtId="0" fontId="14" fillId="6" borderId="7" xfId="0" applyFont="1" applyFill="1" applyBorder="1" applyAlignment="1">
      <alignment horizontal="left" vertical="center" wrapText="1"/>
    </xf>
    <xf numFmtId="0" fontId="14" fillId="6" borderId="6" xfId="0" applyFont="1" applyFill="1" applyBorder="1" applyAlignment="1">
      <alignment horizontal="left" vertical="center" wrapText="1"/>
    </xf>
    <xf numFmtId="0" fontId="14" fillId="6" borderId="8" xfId="0" applyFont="1" applyFill="1" applyBorder="1" applyAlignment="1">
      <alignment horizontal="left" vertical="center" wrapText="1"/>
    </xf>
    <xf numFmtId="0" fontId="14" fillId="6" borderId="2" xfId="0" applyFont="1" applyFill="1" applyBorder="1" applyAlignment="1">
      <alignment horizontal="center" vertical="center" wrapText="1"/>
    </xf>
    <xf numFmtId="0" fontId="14" fillId="6" borderId="10" xfId="0" applyFont="1" applyFill="1" applyBorder="1" applyAlignment="1">
      <alignment horizontal="left" vertical="center" wrapText="1"/>
    </xf>
    <xf numFmtId="0" fontId="14" fillId="6" borderId="1" xfId="0" applyFont="1" applyFill="1" applyBorder="1" applyAlignment="1">
      <alignment horizontal="left" vertical="center" wrapText="1"/>
    </xf>
    <xf numFmtId="0" fontId="14" fillId="6" borderId="11" xfId="0" applyFont="1" applyFill="1" applyBorder="1" applyAlignment="1">
      <alignment horizontal="left" vertical="center" wrapText="1"/>
    </xf>
    <xf numFmtId="0" fontId="23" fillId="6" borderId="9" xfId="0" applyFont="1" applyFill="1" applyBorder="1" applyAlignment="1">
      <alignment horizontal="center" vertical="center" wrapText="1"/>
    </xf>
    <xf numFmtId="0" fontId="14" fillId="6" borderId="3" xfId="0" applyFont="1" applyFill="1" applyBorder="1" applyAlignment="1">
      <alignment horizontal="left" vertical="center" wrapText="1"/>
    </xf>
    <xf numFmtId="0" fontId="14" fillId="6" borderId="4" xfId="0" applyFont="1" applyFill="1" applyBorder="1" applyAlignment="1">
      <alignment horizontal="left" vertical="center" wrapText="1"/>
    </xf>
    <xf numFmtId="0" fontId="14" fillId="6" borderId="9" xfId="0" applyFont="1" applyFill="1" applyBorder="1" applyAlignment="1">
      <alignment horizontal="right" vertical="center" wrapText="1"/>
    </xf>
    <xf numFmtId="0" fontId="14" fillId="6" borderId="2" xfId="0" applyFont="1" applyFill="1" applyBorder="1" applyAlignment="1">
      <alignment horizontal="left" vertical="center" wrapText="1"/>
    </xf>
    <xf numFmtId="0" fontId="14" fillId="6" borderId="4" xfId="0" applyFont="1" applyFill="1" applyBorder="1" applyAlignment="1">
      <alignment horizontal="left" vertical="center" wrapText="1"/>
    </xf>
    <xf numFmtId="4" fontId="44" fillId="6" borderId="9" xfId="0" applyNumberFormat="1" applyFont="1" applyFill="1" applyBorder="1" applyAlignment="1">
      <alignment horizontal="right" vertical="center" wrapText="1"/>
    </xf>
    <xf numFmtId="4" fontId="14" fillId="6" borderId="0" xfId="0" applyNumberFormat="1" applyFont="1" applyFill="1"/>
    <xf numFmtId="0" fontId="43" fillId="6" borderId="0" xfId="0" applyFont="1" applyFill="1"/>
    <xf numFmtId="0" fontId="31" fillId="7" borderId="3" xfId="0" applyFont="1" applyFill="1" applyBorder="1" applyAlignment="1">
      <alignment horizontal="left" vertical="center" wrapText="1"/>
    </xf>
    <xf numFmtId="0" fontId="31" fillId="7" borderId="9" xfId="0" applyFont="1" applyFill="1" applyBorder="1" applyAlignment="1">
      <alignment horizontal="left" vertical="center" wrapText="1"/>
    </xf>
    <xf numFmtId="0" fontId="25" fillId="6" borderId="0" xfId="0" applyFont="1" applyFill="1" applyAlignment="1">
      <alignment vertical="center"/>
    </xf>
    <xf numFmtId="14" fontId="14" fillId="6" borderId="0" xfId="0" applyNumberFormat="1" applyFont="1" applyFill="1" applyAlignment="1">
      <alignment horizontal="left"/>
    </xf>
  </cellXfs>
  <cellStyles count="5">
    <cellStyle name="Komma" xfId="3" builtinId="3"/>
    <cellStyle name="Link" xfId="2" builtinId="8"/>
    <cellStyle name="Prozent" xfId="4" builtinId="5"/>
    <cellStyle name="Standard" xfId="0" builtinId="0"/>
    <cellStyle name="Standard 2" xfId="1" xr:uid="{A26AF8D9-7F0F-4942-AFF1-B8C98A79FDF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10130368</xdr:colOff>
      <xdr:row>0</xdr:row>
      <xdr:rowOff>66675</xdr:rowOff>
    </xdr:from>
    <xdr:to>
      <xdr:col>1</xdr:col>
      <xdr:colOff>11436562</xdr:colOff>
      <xdr:row>1</xdr:row>
      <xdr:rowOff>243193</xdr:rowOff>
    </xdr:to>
    <xdr:pic>
      <xdr:nvPicPr>
        <xdr:cNvPr id="2" name="Grafik 1">
          <a:extLst>
            <a:ext uri="{FF2B5EF4-FFF2-40B4-BE49-F238E27FC236}">
              <a16:creationId xmlns:a16="http://schemas.microsoft.com/office/drawing/2014/main" id="{79AD5DE3-B123-445A-B215-779A5A911C27}"/>
            </a:ext>
          </a:extLst>
        </xdr:cNvPr>
        <xdr:cNvPicPr>
          <a:picLocks noChangeAspect="1"/>
        </xdr:cNvPicPr>
      </xdr:nvPicPr>
      <xdr:blipFill>
        <a:blip xmlns:r="http://schemas.openxmlformats.org/officeDocument/2006/relationships" r:embed="rId1"/>
        <a:stretch>
          <a:fillRect/>
        </a:stretch>
      </xdr:blipFill>
      <xdr:spPr>
        <a:xfrm>
          <a:off x="11054293" y="66675"/>
          <a:ext cx="1306194" cy="43369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809625</xdr:colOff>
      <xdr:row>0</xdr:row>
      <xdr:rowOff>66675</xdr:rowOff>
    </xdr:from>
    <xdr:to>
      <xdr:col>3</xdr:col>
      <xdr:colOff>2052319</xdr:colOff>
      <xdr:row>1</xdr:row>
      <xdr:rowOff>187753</xdr:rowOff>
    </xdr:to>
    <xdr:pic>
      <xdr:nvPicPr>
        <xdr:cNvPr id="3" name="Grafik 2">
          <a:extLst>
            <a:ext uri="{FF2B5EF4-FFF2-40B4-BE49-F238E27FC236}">
              <a16:creationId xmlns:a16="http://schemas.microsoft.com/office/drawing/2014/main" id="{8BCCC925-8EC2-44EA-91C2-DF076B395AC1}"/>
            </a:ext>
          </a:extLst>
        </xdr:cNvPr>
        <xdr:cNvPicPr>
          <a:picLocks noChangeAspect="1"/>
        </xdr:cNvPicPr>
      </xdr:nvPicPr>
      <xdr:blipFill>
        <a:blip xmlns:r="http://schemas.openxmlformats.org/officeDocument/2006/relationships" r:embed="rId1"/>
        <a:stretch>
          <a:fillRect/>
        </a:stretch>
      </xdr:blipFill>
      <xdr:spPr>
        <a:xfrm>
          <a:off x="7877175" y="66675"/>
          <a:ext cx="1242694" cy="43540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47625</xdr:colOff>
      <xdr:row>0</xdr:row>
      <xdr:rowOff>76200</xdr:rowOff>
    </xdr:from>
    <xdr:to>
      <xdr:col>4</xdr:col>
      <xdr:colOff>1298574</xdr:colOff>
      <xdr:row>1</xdr:row>
      <xdr:rowOff>192393</xdr:rowOff>
    </xdr:to>
    <xdr:pic>
      <xdr:nvPicPr>
        <xdr:cNvPr id="2" name="Grafik 1">
          <a:extLst>
            <a:ext uri="{FF2B5EF4-FFF2-40B4-BE49-F238E27FC236}">
              <a16:creationId xmlns:a16="http://schemas.microsoft.com/office/drawing/2014/main" id="{45390900-3595-407F-9B01-8E5133E5ADA6}"/>
            </a:ext>
          </a:extLst>
        </xdr:cNvPr>
        <xdr:cNvPicPr>
          <a:picLocks noChangeAspect="1"/>
        </xdr:cNvPicPr>
      </xdr:nvPicPr>
      <xdr:blipFill>
        <a:blip xmlns:r="http://schemas.openxmlformats.org/officeDocument/2006/relationships" r:embed="rId1"/>
        <a:stretch>
          <a:fillRect/>
        </a:stretch>
      </xdr:blipFill>
      <xdr:spPr>
        <a:xfrm>
          <a:off x="7400925" y="76200"/>
          <a:ext cx="1258569" cy="43051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1107283</xdr:colOff>
      <xdr:row>0</xdr:row>
      <xdr:rowOff>35719</xdr:rowOff>
    </xdr:from>
    <xdr:to>
      <xdr:col>14</xdr:col>
      <xdr:colOff>1127602</xdr:colOff>
      <xdr:row>1</xdr:row>
      <xdr:rowOff>151912</xdr:rowOff>
    </xdr:to>
    <xdr:pic>
      <xdr:nvPicPr>
        <xdr:cNvPr id="3" name="Grafik 2">
          <a:extLst>
            <a:ext uri="{FF2B5EF4-FFF2-40B4-BE49-F238E27FC236}">
              <a16:creationId xmlns:a16="http://schemas.microsoft.com/office/drawing/2014/main" id="{77CFF5DF-0A20-4066-A152-1B00F63782F5}"/>
            </a:ext>
          </a:extLst>
        </xdr:cNvPr>
        <xdr:cNvPicPr>
          <a:picLocks noChangeAspect="1"/>
        </xdr:cNvPicPr>
      </xdr:nvPicPr>
      <xdr:blipFill>
        <a:blip xmlns:r="http://schemas.openxmlformats.org/officeDocument/2006/relationships" r:embed="rId1"/>
        <a:stretch>
          <a:fillRect/>
        </a:stretch>
      </xdr:blipFill>
      <xdr:spPr>
        <a:xfrm>
          <a:off x="19073814" y="35719"/>
          <a:ext cx="1306194" cy="43051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466725</xdr:colOff>
      <xdr:row>0</xdr:row>
      <xdr:rowOff>57150</xdr:rowOff>
    </xdr:from>
    <xdr:to>
      <xdr:col>5</xdr:col>
      <xdr:colOff>553719</xdr:colOff>
      <xdr:row>0</xdr:row>
      <xdr:rowOff>487668</xdr:rowOff>
    </xdr:to>
    <xdr:pic>
      <xdr:nvPicPr>
        <xdr:cNvPr id="2" name="Grafik 1">
          <a:extLst>
            <a:ext uri="{FF2B5EF4-FFF2-40B4-BE49-F238E27FC236}">
              <a16:creationId xmlns:a16="http://schemas.microsoft.com/office/drawing/2014/main" id="{5A3213BB-AF7E-47EA-B5AA-2199D33613E0}"/>
            </a:ext>
          </a:extLst>
        </xdr:cNvPr>
        <xdr:cNvPicPr>
          <a:picLocks noChangeAspect="1"/>
        </xdr:cNvPicPr>
      </xdr:nvPicPr>
      <xdr:blipFill>
        <a:blip xmlns:r="http://schemas.openxmlformats.org/officeDocument/2006/relationships" r:embed="rId1"/>
        <a:stretch>
          <a:fillRect/>
        </a:stretch>
      </xdr:blipFill>
      <xdr:spPr>
        <a:xfrm>
          <a:off x="7353300" y="57150"/>
          <a:ext cx="1306194" cy="43051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1211034</xdr:colOff>
      <xdr:row>0</xdr:row>
      <xdr:rowOff>54428</xdr:rowOff>
    </xdr:from>
    <xdr:to>
      <xdr:col>16</xdr:col>
      <xdr:colOff>1170121</xdr:colOff>
      <xdr:row>1</xdr:row>
      <xdr:rowOff>170621</xdr:rowOff>
    </xdr:to>
    <xdr:pic>
      <xdr:nvPicPr>
        <xdr:cNvPr id="2" name="Grafik 1">
          <a:extLst>
            <a:ext uri="{FF2B5EF4-FFF2-40B4-BE49-F238E27FC236}">
              <a16:creationId xmlns:a16="http://schemas.microsoft.com/office/drawing/2014/main" id="{46440BDE-FFD6-4B0E-A193-C9F9AFE5A202}"/>
            </a:ext>
          </a:extLst>
        </xdr:cNvPr>
        <xdr:cNvPicPr>
          <a:picLocks noChangeAspect="1"/>
        </xdr:cNvPicPr>
      </xdr:nvPicPr>
      <xdr:blipFill>
        <a:blip xmlns:r="http://schemas.openxmlformats.org/officeDocument/2006/relationships" r:embed="rId1"/>
        <a:stretch>
          <a:fillRect/>
        </a:stretch>
      </xdr:blipFill>
      <xdr:spPr>
        <a:xfrm>
          <a:off x="18124713" y="54428"/>
          <a:ext cx="1306194" cy="43051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178594</xdr:colOff>
      <xdr:row>0</xdr:row>
      <xdr:rowOff>35718</xdr:rowOff>
    </xdr:from>
    <xdr:to>
      <xdr:col>10</xdr:col>
      <xdr:colOff>1484788</xdr:colOff>
      <xdr:row>1</xdr:row>
      <xdr:rowOff>151911</xdr:rowOff>
    </xdr:to>
    <xdr:pic>
      <xdr:nvPicPr>
        <xdr:cNvPr id="2" name="Grafik 1">
          <a:extLst>
            <a:ext uri="{FF2B5EF4-FFF2-40B4-BE49-F238E27FC236}">
              <a16:creationId xmlns:a16="http://schemas.microsoft.com/office/drawing/2014/main" id="{EBF56ED7-522E-4226-B02C-9BDDA7526A1C}"/>
            </a:ext>
          </a:extLst>
        </xdr:cNvPr>
        <xdr:cNvPicPr>
          <a:picLocks noChangeAspect="1"/>
        </xdr:cNvPicPr>
      </xdr:nvPicPr>
      <xdr:blipFill>
        <a:blip xmlns:r="http://schemas.openxmlformats.org/officeDocument/2006/relationships" r:embed="rId1"/>
        <a:stretch>
          <a:fillRect/>
        </a:stretch>
      </xdr:blipFill>
      <xdr:spPr>
        <a:xfrm>
          <a:off x="11084719" y="35718"/>
          <a:ext cx="1306194" cy="43051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15</xdr:col>
      <xdr:colOff>107160</xdr:colOff>
      <xdr:row>0</xdr:row>
      <xdr:rowOff>35719</xdr:rowOff>
    </xdr:from>
    <xdr:to>
      <xdr:col>15</xdr:col>
      <xdr:colOff>1413354</xdr:colOff>
      <xdr:row>1</xdr:row>
      <xdr:rowOff>151912</xdr:rowOff>
    </xdr:to>
    <xdr:pic>
      <xdr:nvPicPr>
        <xdr:cNvPr id="3" name="Grafik 2">
          <a:extLst>
            <a:ext uri="{FF2B5EF4-FFF2-40B4-BE49-F238E27FC236}">
              <a16:creationId xmlns:a16="http://schemas.microsoft.com/office/drawing/2014/main" id="{B1307870-0281-469D-BED0-173413B5A25D}"/>
            </a:ext>
          </a:extLst>
        </xdr:cNvPr>
        <xdr:cNvPicPr>
          <a:picLocks noChangeAspect="1"/>
        </xdr:cNvPicPr>
      </xdr:nvPicPr>
      <xdr:blipFill>
        <a:blip xmlns:r="http://schemas.openxmlformats.org/officeDocument/2006/relationships" r:embed="rId1"/>
        <a:stretch>
          <a:fillRect/>
        </a:stretch>
      </xdr:blipFill>
      <xdr:spPr>
        <a:xfrm>
          <a:off x="19883441" y="35719"/>
          <a:ext cx="1306194" cy="43051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95246</xdr:colOff>
      <xdr:row>0</xdr:row>
      <xdr:rowOff>63499</xdr:rowOff>
    </xdr:from>
    <xdr:to>
      <xdr:col>8</xdr:col>
      <xdr:colOff>1401440</xdr:colOff>
      <xdr:row>1</xdr:row>
      <xdr:rowOff>176517</xdr:rowOff>
    </xdr:to>
    <xdr:pic>
      <xdr:nvPicPr>
        <xdr:cNvPr id="2" name="Grafik 1">
          <a:extLst>
            <a:ext uri="{FF2B5EF4-FFF2-40B4-BE49-F238E27FC236}">
              <a16:creationId xmlns:a16="http://schemas.microsoft.com/office/drawing/2014/main" id="{ADC8D305-3B5D-4875-8698-5A733F579A8E}"/>
            </a:ext>
          </a:extLst>
        </xdr:cNvPr>
        <xdr:cNvPicPr>
          <a:picLocks noChangeAspect="1"/>
        </xdr:cNvPicPr>
      </xdr:nvPicPr>
      <xdr:blipFill>
        <a:blip xmlns:r="http://schemas.openxmlformats.org/officeDocument/2006/relationships" r:embed="rId1"/>
        <a:stretch>
          <a:fillRect/>
        </a:stretch>
      </xdr:blipFill>
      <xdr:spPr>
        <a:xfrm>
          <a:off x="11482913" y="63499"/>
          <a:ext cx="1306194" cy="43051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100014</xdr:colOff>
      <xdr:row>0</xdr:row>
      <xdr:rowOff>45243</xdr:rowOff>
    </xdr:from>
    <xdr:to>
      <xdr:col>7</xdr:col>
      <xdr:colOff>1406208</xdr:colOff>
      <xdr:row>1</xdr:row>
      <xdr:rowOff>161436</xdr:rowOff>
    </xdr:to>
    <xdr:pic>
      <xdr:nvPicPr>
        <xdr:cNvPr id="2" name="Grafik 1">
          <a:extLst>
            <a:ext uri="{FF2B5EF4-FFF2-40B4-BE49-F238E27FC236}">
              <a16:creationId xmlns:a16="http://schemas.microsoft.com/office/drawing/2014/main" id="{D13C663D-08AA-4580-9722-303433E56F6E}"/>
            </a:ext>
          </a:extLst>
        </xdr:cNvPr>
        <xdr:cNvPicPr>
          <a:picLocks noChangeAspect="1"/>
        </xdr:cNvPicPr>
      </xdr:nvPicPr>
      <xdr:blipFill>
        <a:blip xmlns:r="http://schemas.openxmlformats.org/officeDocument/2006/relationships" r:embed="rId1"/>
        <a:stretch>
          <a:fillRect/>
        </a:stretch>
      </xdr:blipFill>
      <xdr:spPr>
        <a:xfrm>
          <a:off x="11463339" y="45243"/>
          <a:ext cx="1306194" cy="43051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109009</xdr:colOff>
      <xdr:row>0</xdr:row>
      <xdr:rowOff>59267</xdr:rowOff>
    </xdr:from>
    <xdr:to>
      <xdr:col>4</xdr:col>
      <xdr:colOff>1415203</xdr:colOff>
      <xdr:row>0</xdr:row>
      <xdr:rowOff>489785</xdr:rowOff>
    </xdr:to>
    <xdr:pic>
      <xdr:nvPicPr>
        <xdr:cNvPr id="2" name="Grafik 1">
          <a:extLst>
            <a:ext uri="{FF2B5EF4-FFF2-40B4-BE49-F238E27FC236}">
              <a16:creationId xmlns:a16="http://schemas.microsoft.com/office/drawing/2014/main" id="{CF154815-BFCE-4572-9F7B-42BDB00F278F}"/>
            </a:ext>
          </a:extLst>
        </xdr:cNvPr>
        <xdr:cNvPicPr>
          <a:picLocks noChangeAspect="1"/>
        </xdr:cNvPicPr>
      </xdr:nvPicPr>
      <xdr:blipFill>
        <a:blip xmlns:r="http://schemas.openxmlformats.org/officeDocument/2006/relationships" r:embed="rId1"/>
        <a:stretch>
          <a:fillRect/>
        </a:stretch>
      </xdr:blipFill>
      <xdr:spPr>
        <a:xfrm>
          <a:off x="6814609" y="59267"/>
          <a:ext cx="1306194" cy="4305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207169</xdr:colOff>
      <xdr:row>0</xdr:row>
      <xdr:rowOff>26194</xdr:rowOff>
    </xdr:from>
    <xdr:to>
      <xdr:col>4</xdr:col>
      <xdr:colOff>1589563</xdr:colOff>
      <xdr:row>1</xdr:row>
      <xdr:rowOff>88412</xdr:rowOff>
    </xdr:to>
    <xdr:pic>
      <xdr:nvPicPr>
        <xdr:cNvPr id="2" name="Grafik 1">
          <a:extLst>
            <a:ext uri="{FF2B5EF4-FFF2-40B4-BE49-F238E27FC236}">
              <a16:creationId xmlns:a16="http://schemas.microsoft.com/office/drawing/2014/main" id="{44BBE42C-4ED6-4B47-B4A4-7C3F6AC45C05}"/>
            </a:ext>
          </a:extLst>
        </xdr:cNvPr>
        <xdr:cNvPicPr>
          <a:picLocks noChangeAspect="1"/>
        </xdr:cNvPicPr>
      </xdr:nvPicPr>
      <xdr:blipFill>
        <a:blip xmlns:r="http://schemas.openxmlformats.org/officeDocument/2006/relationships" r:embed="rId1"/>
        <a:stretch>
          <a:fillRect/>
        </a:stretch>
      </xdr:blipFill>
      <xdr:spPr>
        <a:xfrm>
          <a:off x="11427619" y="26194"/>
          <a:ext cx="1382394" cy="43369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10</xdr:col>
      <xdr:colOff>984250</xdr:colOff>
      <xdr:row>0</xdr:row>
      <xdr:rowOff>21166</xdr:rowOff>
    </xdr:from>
    <xdr:to>
      <xdr:col>11</xdr:col>
      <xdr:colOff>1013035</xdr:colOff>
      <xdr:row>1</xdr:row>
      <xdr:rowOff>134184</xdr:rowOff>
    </xdr:to>
    <xdr:pic>
      <xdr:nvPicPr>
        <xdr:cNvPr id="2" name="Grafik 1">
          <a:extLst>
            <a:ext uri="{FF2B5EF4-FFF2-40B4-BE49-F238E27FC236}">
              <a16:creationId xmlns:a16="http://schemas.microsoft.com/office/drawing/2014/main" id="{02F54B16-0659-4A29-ABAD-8B04B1C293F3}"/>
            </a:ext>
          </a:extLst>
        </xdr:cNvPr>
        <xdr:cNvPicPr>
          <a:picLocks noChangeAspect="1"/>
        </xdr:cNvPicPr>
      </xdr:nvPicPr>
      <xdr:blipFill>
        <a:blip xmlns:r="http://schemas.openxmlformats.org/officeDocument/2006/relationships" r:embed="rId1"/>
        <a:stretch>
          <a:fillRect/>
        </a:stretch>
      </xdr:blipFill>
      <xdr:spPr>
        <a:xfrm>
          <a:off x="11377083" y="21166"/>
          <a:ext cx="1306194" cy="43051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7</xdr:col>
      <xdr:colOff>368300</xdr:colOff>
      <xdr:row>0</xdr:row>
      <xdr:rowOff>69850</xdr:rowOff>
    </xdr:from>
    <xdr:to>
      <xdr:col>7</xdr:col>
      <xdr:colOff>1673436</xdr:colOff>
      <xdr:row>2</xdr:row>
      <xdr:rowOff>1893</xdr:rowOff>
    </xdr:to>
    <xdr:pic>
      <xdr:nvPicPr>
        <xdr:cNvPr id="2" name="Grafik 1">
          <a:extLst>
            <a:ext uri="{FF2B5EF4-FFF2-40B4-BE49-F238E27FC236}">
              <a16:creationId xmlns:a16="http://schemas.microsoft.com/office/drawing/2014/main" id="{4EE5B8F4-A509-4B5E-B339-5F64D8A6ED2B}"/>
            </a:ext>
          </a:extLst>
        </xdr:cNvPr>
        <xdr:cNvPicPr>
          <a:picLocks noChangeAspect="1"/>
        </xdr:cNvPicPr>
      </xdr:nvPicPr>
      <xdr:blipFill>
        <a:blip xmlns:r="http://schemas.openxmlformats.org/officeDocument/2006/relationships" r:embed="rId1"/>
        <a:stretch>
          <a:fillRect/>
        </a:stretch>
      </xdr:blipFill>
      <xdr:spPr>
        <a:xfrm>
          <a:off x="11074400" y="69850"/>
          <a:ext cx="1305136" cy="42734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3</xdr:col>
      <xdr:colOff>1123950</xdr:colOff>
      <xdr:row>0</xdr:row>
      <xdr:rowOff>28575</xdr:rowOff>
    </xdr:from>
    <xdr:to>
      <xdr:col>3</xdr:col>
      <xdr:colOff>2430144</xdr:colOff>
      <xdr:row>1</xdr:row>
      <xdr:rowOff>144768</xdr:rowOff>
    </xdr:to>
    <xdr:pic>
      <xdr:nvPicPr>
        <xdr:cNvPr id="2" name="Grafik 1">
          <a:extLst>
            <a:ext uri="{FF2B5EF4-FFF2-40B4-BE49-F238E27FC236}">
              <a16:creationId xmlns:a16="http://schemas.microsoft.com/office/drawing/2014/main" id="{C920CA91-20EF-4E97-9910-D2ADC51E4027}"/>
            </a:ext>
          </a:extLst>
        </xdr:cNvPr>
        <xdr:cNvPicPr>
          <a:picLocks noChangeAspect="1"/>
        </xdr:cNvPicPr>
      </xdr:nvPicPr>
      <xdr:blipFill>
        <a:blip xmlns:r="http://schemas.openxmlformats.org/officeDocument/2006/relationships" r:embed="rId1"/>
        <a:stretch>
          <a:fillRect/>
        </a:stretch>
      </xdr:blipFill>
      <xdr:spPr>
        <a:xfrm>
          <a:off x="6981825" y="28575"/>
          <a:ext cx="1306194" cy="43051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17</xdr:col>
      <xdr:colOff>1059658</xdr:colOff>
      <xdr:row>0</xdr:row>
      <xdr:rowOff>35720</xdr:rowOff>
    </xdr:from>
    <xdr:to>
      <xdr:col>18</xdr:col>
      <xdr:colOff>996633</xdr:colOff>
      <xdr:row>1</xdr:row>
      <xdr:rowOff>151913</xdr:rowOff>
    </xdr:to>
    <xdr:pic>
      <xdr:nvPicPr>
        <xdr:cNvPr id="2" name="Grafik 1">
          <a:extLst>
            <a:ext uri="{FF2B5EF4-FFF2-40B4-BE49-F238E27FC236}">
              <a16:creationId xmlns:a16="http://schemas.microsoft.com/office/drawing/2014/main" id="{0D7285A7-7940-41D2-9290-23C805544912}"/>
            </a:ext>
          </a:extLst>
        </xdr:cNvPr>
        <xdr:cNvPicPr>
          <a:picLocks noChangeAspect="1"/>
        </xdr:cNvPicPr>
      </xdr:nvPicPr>
      <xdr:blipFill>
        <a:blip xmlns:r="http://schemas.openxmlformats.org/officeDocument/2006/relationships" r:embed="rId1"/>
        <a:stretch>
          <a:fillRect/>
        </a:stretch>
      </xdr:blipFill>
      <xdr:spPr>
        <a:xfrm>
          <a:off x="19645314" y="35720"/>
          <a:ext cx="1306194" cy="430518"/>
        </a:xfrm>
        <a:prstGeom prst="rect">
          <a:avLst/>
        </a:prstGeom>
      </xdr:spPr>
    </xdr:pic>
    <xdr:clientData/>
  </xdr:twoCellAnchor>
  <xdr:twoCellAnchor editAs="oneCell">
    <xdr:from>
      <xdr:col>22</xdr:col>
      <xdr:colOff>488156</xdr:colOff>
      <xdr:row>0</xdr:row>
      <xdr:rowOff>35718</xdr:rowOff>
    </xdr:from>
    <xdr:to>
      <xdr:col>24</xdr:col>
      <xdr:colOff>579912</xdr:colOff>
      <xdr:row>1</xdr:row>
      <xdr:rowOff>151911</xdr:rowOff>
    </xdr:to>
    <xdr:pic>
      <xdr:nvPicPr>
        <xdr:cNvPr id="3" name="Grafik 2">
          <a:extLst>
            <a:ext uri="{FF2B5EF4-FFF2-40B4-BE49-F238E27FC236}">
              <a16:creationId xmlns:a16="http://schemas.microsoft.com/office/drawing/2014/main" id="{E8469B73-3A3E-41CE-B886-DE9EC991E802}"/>
            </a:ext>
          </a:extLst>
        </xdr:cNvPr>
        <xdr:cNvPicPr>
          <a:picLocks noChangeAspect="1"/>
        </xdr:cNvPicPr>
      </xdr:nvPicPr>
      <xdr:blipFill>
        <a:blip xmlns:r="http://schemas.openxmlformats.org/officeDocument/2006/relationships" r:embed="rId1"/>
        <a:stretch>
          <a:fillRect/>
        </a:stretch>
      </xdr:blipFill>
      <xdr:spPr>
        <a:xfrm>
          <a:off x="23598187" y="35718"/>
          <a:ext cx="1306194" cy="43051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6</xdr:col>
      <xdr:colOff>476250</xdr:colOff>
      <xdr:row>0</xdr:row>
      <xdr:rowOff>57150</xdr:rowOff>
    </xdr:from>
    <xdr:to>
      <xdr:col>8</xdr:col>
      <xdr:colOff>563244</xdr:colOff>
      <xdr:row>1</xdr:row>
      <xdr:rowOff>173343</xdr:rowOff>
    </xdr:to>
    <xdr:pic>
      <xdr:nvPicPr>
        <xdr:cNvPr id="2" name="Grafik 1">
          <a:extLst>
            <a:ext uri="{FF2B5EF4-FFF2-40B4-BE49-F238E27FC236}">
              <a16:creationId xmlns:a16="http://schemas.microsoft.com/office/drawing/2014/main" id="{E5FB8638-DCFE-40D0-B892-22F308E654BE}"/>
            </a:ext>
          </a:extLst>
        </xdr:cNvPr>
        <xdr:cNvPicPr>
          <a:picLocks noChangeAspect="1"/>
        </xdr:cNvPicPr>
      </xdr:nvPicPr>
      <xdr:blipFill>
        <a:blip xmlns:r="http://schemas.openxmlformats.org/officeDocument/2006/relationships" r:embed="rId1"/>
        <a:stretch>
          <a:fillRect/>
        </a:stretch>
      </xdr:blipFill>
      <xdr:spPr>
        <a:xfrm>
          <a:off x="7448550" y="57150"/>
          <a:ext cx="1401444" cy="43051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7</xdr:col>
      <xdr:colOff>133350</xdr:colOff>
      <xdr:row>0</xdr:row>
      <xdr:rowOff>19050</xdr:rowOff>
    </xdr:from>
    <xdr:to>
      <xdr:col>7</xdr:col>
      <xdr:colOff>1439544</xdr:colOff>
      <xdr:row>1</xdr:row>
      <xdr:rowOff>135243</xdr:rowOff>
    </xdr:to>
    <xdr:pic>
      <xdr:nvPicPr>
        <xdr:cNvPr id="2" name="Grafik 1">
          <a:extLst>
            <a:ext uri="{FF2B5EF4-FFF2-40B4-BE49-F238E27FC236}">
              <a16:creationId xmlns:a16="http://schemas.microsoft.com/office/drawing/2014/main" id="{C327B719-45BA-4AE9-9B54-8D97F780EA78}"/>
            </a:ext>
          </a:extLst>
        </xdr:cNvPr>
        <xdr:cNvPicPr>
          <a:picLocks noChangeAspect="1"/>
        </xdr:cNvPicPr>
      </xdr:nvPicPr>
      <xdr:blipFill>
        <a:blip xmlns:r="http://schemas.openxmlformats.org/officeDocument/2006/relationships" r:embed="rId1"/>
        <a:stretch>
          <a:fillRect/>
        </a:stretch>
      </xdr:blipFill>
      <xdr:spPr>
        <a:xfrm>
          <a:off x="11210925" y="19050"/>
          <a:ext cx="1306194" cy="43051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0</xdr:colOff>
      <xdr:row>0</xdr:row>
      <xdr:rowOff>35719</xdr:rowOff>
    </xdr:from>
    <xdr:to>
      <xdr:col>5</xdr:col>
      <xdr:colOff>15557</xdr:colOff>
      <xdr:row>1</xdr:row>
      <xdr:rowOff>151912</xdr:rowOff>
    </xdr:to>
    <xdr:pic>
      <xdr:nvPicPr>
        <xdr:cNvPr id="2" name="Grafik 1">
          <a:extLst>
            <a:ext uri="{FF2B5EF4-FFF2-40B4-BE49-F238E27FC236}">
              <a16:creationId xmlns:a16="http://schemas.microsoft.com/office/drawing/2014/main" id="{F1F086D4-A82A-4ACF-A374-55DEFBE48B58}"/>
            </a:ext>
          </a:extLst>
        </xdr:cNvPr>
        <xdr:cNvPicPr>
          <a:picLocks noChangeAspect="1"/>
        </xdr:cNvPicPr>
      </xdr:nvPicPr>
      <xdr:blipFill>
        <a:blip xmlns:r="http://schemas.openxmlformats.org/officeDocument/2006/relationships" r:embed="rId1"/>
        <a:stretch>
          <a:fillRect/>
        </a:stretch>
      </xdr:blipFill>
      <xdr:spPr>
        <a:xfrm>
          <a:off x="7381875" y="35719"/>
          <a:ext cx="1306194" cy="430518"/>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5</xdr:col>
      <xdr:colOff>9525</xdr:colOff>
      <xdr:row>0</xdr:row>
      <xdr:rowOff>57150</xdr:rowOff>
    </xdr:from>
    <xdr:to>
      <xdr:col>5</xdr:col>
      <xdr:colOff>1329054</xdr:colOff>
      <xdr:row>1</xdr:row>
      <xdr:rowOff>186678</xdr:rowOff>
    </xdr:to>
    <xdr:pic>
      <xdr:nvPicPr>
        <xdr:cNvPr id="2" name="Grafik 1">
          <a:extLst>
            <a:ext uri="{FF2B5EF4-FFF2-40B4-BE49-F238E27FC236}">
              <a16:creationId xmlns:a16="http://schemas.microsoft.com/office/drawing/2014/main" id="{68D7A6C5-1F50-4F55-980C-4DAF2CAEAFE6}"/>
            </a:ext>
          </a:extLst>
        </xdr:cNvPr>
        <xdr:cNvPicPr>
          <a:picLocks noChangeAspect="1"/>
        </xdr:cNvPicPr>
      </xdr:nvPicPr>
      <xdr:blipFill>
        <a:blip xmlns:r="http://schemas.openxmlformats.org/officeDocument/2006/relationships" r:embed="rId1"/>
        <a:stretch>
          <a:fillRect/>
        </a:stretch>
      </xdr:blipFill>
      <xdr:spPr>
        <a:xfrm>
          <a:off x="7267575" y="57150"/>
          <a:ext cx="1306194" cy="430518"/>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7</xdr:col>
      <xdr:colOff>981075</xdr:colOff>
      <xdr:row>0</xdr:row>
      <xdr:rowOff>66675</xdr:rowOff>
    </xdr:from>
    <xdr:to>
      <xdr:col>8</xdr:col>
      <xdr:colOff>1068069</xdr:colOff>
      <xdr:row>1</xdr:row>
      <xdr:rowOff>182868</xdr:rowOff>
    </xdr:to>
    <xdr:pic>
      <xdr:nvPicPr>
        <xdr:cNvPr id="3" name="Grafik 2">
          <a:extLst>
            <a:ext uri="{FF2B5EF4-FFF2-40B4-BE49-F238E27FC236}">
              <a16:creationId xmlns:a16="http://schemas.microsoft.com/office/drawing/2014/main" id="{CE28DBBF-494D-4775-BB77-1ABC777DB6C0}"/>
            </a:ext>
          </a:extLst>
        </xdr:cNvPr>
        <xdr:cNvPicPr>
          <a:picLocks noChangeAspect="1"/>
        </xdr:cNvPicPr>
      </xdr:nvPicPr>
      <xdr:blipFill>
        <a:blip xmlns:r="http://schemas.openxmlformats.org/officeDocument/2006/relationships" r:embed="rId1"/>
        <a:stretch>
          <a:fillRect/>
        </a:stretch>
      </xdr:blipFill>
      <xdr:spPr>
        <a:xfrm>
          <a:off x="11515725" y="66675"/>
          <a:ext cx="1306194" cy="430518"/>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8</xdr:col>
      <xdr:colOff>161925</xdr:colOff>
      <xdr:row>0</xdr:row>
      <xdr:rowOff>76200</xdr:rowOff>
    </xdr:from>
    <xdr:to>
      <xdr:col>8</xdr:col>
      <xdr:colOff>1468119</xdr:colOff>
      <xdr:row>0</xdr:row>
      <xdr:rowOff>506718</xdr:rowOff>
    </xdr:to>
    <xdr:pic>
      <xdr:nvPicPr>
        <xdr:cNvPr id="2" name="Grafik 1">
          <a:extLst>
            <a:ext uri="{FF2B5EF4-FFF2-40B4-BE49-F238E27FC236}">
              <a16:creationId xmlns:a16="http://schemas.microsoft.com/office/drawing/2014/main" id="{0D101347-BC71-4345-8363-1D7DC09F2CA5}"/>
            </a:ext>
          </a:extLst>
        </xdr:cNvPr>
        <xdr:cNvPicPr>
          <a:picLocks noChangeAspect="1"/>
        </xdr:cNvPicPr>
      </xdr:nvPicPr>
      <xdr:blipFill>
        <a:blip xmlns:r="http://schemas.openxmlformats.org/officeDocument/2006/relationships" r:embed="rId1"/>
        <a:stretch>
          <a:fillRect/>
        </a:stretch>
      </xdr:blipFill>
      <xdr:spPr>
        <a:xfrm>
          <a:off x="11582400" y="76200"/>
          <a:ext cx="1306194" cy="4305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1419225</xdr:colOff>
      <xdr:row>0</xdr:row>
      <xdr:rowOff>47625</xdr:rowOff>
    </xdr:from>
    <xdr:to>
      <xdr:col>4</xdr:col>
      <xdr:colOff>20319</xdr:colOff>
      <xdr:row>0</xdr:row>
      <xdr:rowOff>481318</xdr:rowOff>
    </xdr:to>
    <xdr:pic>
      <xdr:nvPicPr>
        <xdr:cNvPr id="2" name="Grafik 1">
          <a:extLst>
            <a:ext uri="{FF2B5EF4-FFF2-40B4-BE49-F238E27FC236}">
              <a16:creationId xmlns:a16="http://schemas.microsoft.com/office/drawing/2014/main" id="{6891E3E5-B49A-489B-BED4-5BCEE5F80645}"/>
            </a:ext>
          </a:extLst>
        </xdr:cNvPr>
        <xdr:cNvPicPr>
          <a:picLocks noChangeAspect="1"/>
        </xdr:cNvPicPr>
      </xdr:nvPicPr>
      <xdr:blipFill>
        <a:blip xmlns:r="http://schemas.openxmlformats.org/officeDocument/2006/relationships" r:embed="rId1"/>
        <a:stretch>
          <a:fillRect/>
        </a:stretch>
      </xdr:blipFill>
      <xdr:spPr>
        <a:xfrm>
          <a:off x="9239250" y="47625"/>
          <a:ext cx="1306194" cy="43369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10</xdr:col>
      <xdr:colOff>1552575</xdr:colOff>
      <xdr:row>0</xdr:row>
      <xdr:rowOff>57150</xdr:rowOff>
    </xdr:from>
    <xdr:to>
      <xdr:col>10</xdr:col>
      <xdr:colOff>2858769</xdr:colOff>
      <xdr:row>1</xdr:row>
      <xdr:rowOff>173343</xdr:rowOff>
    </xdr:to>
    <xdr:pic>
      <xdr:nvPicPr>
        <xdr:cNvPr id="2" name="Grafik 1">
          <a:extLst>
            <a:ext uri="{FF2B5EF4-FFF2-40B4-BE49-F238E27FC236}">
              <a16:creationId xmlns:a16="http://schemas.microsoft.com/office/drawing/2014/main" id="{ED8C869D-06D8-492B-9E21-4A15DC235481}"/>
            </a:ext>
          </a:extLst>
        </xdr:cNvPr>
        <xdr:cNvPicPr>
          <a:picLocks noChangeAspect="1"/>
        </xdr:cNvPicPr>
      </xdr:nvPicPr>
      <xdr:blipFill>
        <a:blip xmlns:r="http://schemas.openxmlformats.org/officeDocument/2006/relationships" r:embed="rId1"/>
        <a:stretch>
          <a:fillRect/>
        </a:stretch>
      </xdr:blipFill>
      <xdr:spPr>
        <a:xfrm>
          <a:off x="22593300" y="57150"/>
          <a:ext cx="1306194" cy="430518"/>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xdr:col>
      <xdr:colOff>4076700</xdr:colOff>
      <xdr:row>0</xdr:row>
      <xdr:rowOff>28575</xdr:rowOff>
    </xdr:from>
    <xdr:to>
      <xdr:col>2</xdr:col>
      <xdr:colOff>5382894</xdr:colOff>
      <xdr:row>1</xdr:row>
      <xdr:rowOff>144768</xdr:rowOff>
    </xdr:to>
    <xdr:pic>
      <xdr:nvPicPr>
        <xdr:cNvPr id="2" name="Grafik 1">
          <a:extLst>
            <a:ext uri="{FF2B5EF4-FFF2-40B4-BE49-F238E27FC236}">
              <a16:creationId xmlns:a16="http://schemas.microsoft.com/office/drawing/2014/main" id="{8C5FF8C0-1942-4A30-B5E3-559268C96C5D}"/>
            </a:ext>
          </a:extLst>
        </xdr:cNvPr>
        <xdr:cNvPicPr>
          <a:picLocks noChangeAspect="1"/>
        </xdr:cNvPicPr>
      </xdr:nvPicPr>
      <xdr:blipFill>
        <a:blip xmlns:r="http://schemas.openxmlformats.org/officeDocument/2006/relationships" r:embed="rId1"/>
        <a:stretch>
          <a:fillRect/>
        </a:stretch>
      </xdr:blipFill>
      <xdr:spPr>
        <a:xfrm>
          <a:off x="7134225" y="28575"/>
          <a:ext cx="1306194" cy="430518"/>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11</xdr:col>
      <xdr:colOff>1371600</xdr:colOff>
      <xdr:row>0</xdr:row>
      <xdr:rowOff>38100</xdr:rowOff>
    </xdr:from>
    <xdr:to>
      <xdr:col>12</xdr:col>
      <xdr:colOff>1296669</xdr:colOff>
      <xdr:row>2</xdr:row>
      <xdr:rowOff>13535</xdr:rowOff>
    </xdr:to>
    <xdr:pic>
      <xdr:nvPicPr>
        <xdr:cNvPr id="2" name="Grafik 1">
          <a:extLst>
            <a:ext uri="{FF2B5EF4-FFF2-40B4-BE49-F238E27FC236}">
              <a16:creationId xmlns:a16="http://schemas.microsoft.com/office/drawing/2014/main" id="{805DF03C-0D15-46E6-BAF0-A83AB385C5F8}"/>
            </a:ext>
          </a:extLst>
        </xdr:cNvPr>
        <xdr:cNvPicPr>
          <a:picLocks noChangeAspect="1"/>
        </xdr:cNvPicPr>
      </xdr:nvPicPr>
      <xdr:blipFill>
        <a:blip xmlns:r="http://schemas.openxmlformats.org/officeDocument/2006/relationships" r:embed="rId1"/>
        <a:stretch>
          <a:fillRect/>
        </a:stretch>
      </xdr:blipFill>
      <xdr:spPr>
        <a:xfrm>
          <a:off x="17592675" y="38100"/>
          <a:ext cx="1306194" cy="432635"/>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xdr:col>
      <xdr:colOff>133350</xdr:colOff>
      <xdr:row>0</xdr:row>
      <xdr:rowOff>28575</xdr:rowOff>
    </xdr:from>
    <xdr:to>
      <xdr:col>2</xdr:col>
      <xdr:colOff>1439544</xdr:colOff>
      <xdr:row>0</xdr:row>
      <xdr:rowOff>459093</xdr:rowOff>
    </xdr:to>
    <xdr:pic>
      <xdr:nvPicPr>
        <xdr:cNvPr id="2" name="Grafik 1">
          <a:extLst>
            <a:ext uri="{FF2B5EF4-FFF2-40B4-BE49-F238E27FC236}">
              <a16:creationId xmlns:a16="http://schemas.microsoft.com/office/drawing/2014/main" id="{CAE4AB94-1E12-4D78-B8D4-D64407F07494}"/>
            </a:ext>
          </a:extLst>
        </xdr:cNvPr>
        <xdr:cNvPicPr>
          <a:picLocks noChangeAspect="1"/>
        </xdr:cNvPicPr>
      </xdr:nvPicPr>
      <xdr:blipFill>
        <a:blip xmlns:r="http://schemas.openxmlformats.org/officeDocument/2006/relationships" r:embed="rId1"/>
        <a:stretch>
          <a:fillRect/>
        </a:stretch>
      </xdr:blipFill>
      <xdr:spPr>
        <a:xfrm>
          <a:off x="6943725" y="28575"/>
          <a:ext cx="1306194" cy="430518"/>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4</xdr:col>
      <xdr:colOff>24342</xdr:colOff>
      <xdr:row>0</xdr:row>
      <xdr:rowOff>60324</xdr:rowOff>
    </xdr:from>
    <xdr:to>
      <xdr:col>4</xdr:col>
      <xdr:colOff>1330536</xdr:colOff>
      <xdr:row>1</xdr:row>
      <xdr:rowOff>176517</xdr:rowOff>
    </xdr:to>
    <xdr:pic>
      <xdr:nvPicPr>
        <xdr:cNvPr id="2" name="Grafik 1">
          <a:extLst>
            <a:ext uri="{FF2B5EF4-FFF2-40B4-BE49-F238E27FC236}">
              <a16:creationId xmlns:a16="http://schemas.microsoft.com/office/drawing/2014/main" id="{3E506A6D-C223-4BD8-B6F4-84D783748ACE}"/>
            </a:ext>
          </a:extLst>
        </xdr:cNvPr>
        <xdr:cNvPicPr>
          <a:picLocks noChangeAspect="1"/>
        </xdr:cNvPicPr>
      </xdr:nvPicPr>
      <xdr:blipFill>
        <a:blip xmlns:r="http://schemas.openxmlformats.org/officeDocument/2006/relationships" r:embed="rId1"/>
        <a:stretch>
          <a:fillRect/>
        </a:stretch>
      </xdr:blipFill>
      <xdr:spPr>
        <a:xfrm>
          <a:off x="7282392" y="60324"/>
          <a:ext cx="1306194" cy="430518"/>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3</xdr:col>
      <xdr:colOff>457200</xdr:colOff>
      <xdr:row>0</xdr:row>
      <xdr:rowOff>28575</xdr:rowOff>
    </xdr:from>
    <xdr:to>
      <xdr:col>3</xdr:col>
      <xdr:colOff>1763394</xdr:colOff>
      <xdr:row>0</xdr:row>
      <xdr:rowOff>459093</xdr:rowOff>
    </xdr:to>
    <xdr:pic>
      <xdr:nvPicPr>
        <xdr:cNvPr id="2" name="Grafik 1">
          <a:extLst>
            <a:ext uri="{FF2B5EF4-FFF2-40B4-BE49-F238E27FC236}">
              <a16:creationId xmlns:a16="http://schemas.microsoft.com/office/drawing/2014/main" id="{1E7B2BBD-AEFB-4624-89D2-233F6F6A2EC9}"/>
            </a:ext>
          </a:extLst>
        </xdr:cNvPr>
        <xdr:cNvPicPr>
          <a:picLocks noChangeAspect="1"/>
        </xdr:cNvPicPr>
      </xdr:nvPicPr>
      <xdr:blipFill>
        <a:blip xmlns:r="http://schemas.openxmlformats.org/officeDocument/2006/relationships" r:embed="rId1"/>
        <a:stretch>
          <a:fillRect/>
        </a:stretch>
      </xdr:blipFill>
      <xdr:spPr>
        <a:xfrm>
          <a:off x="7381875" y="28575"/>
          <a:ext cx="1306194" cy="430518"/>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9</xdr:col>
      <xdr:colOff>1238250</xdr:colOff>
      <xdr:row>0</xdr:row>
      <xdr:rowOff>31751</xdr:rowOff>
    </xdr:from>
    <xdr:to>
      <xdr:col>10</xdr:col>
      <xdr:colOff>1263860</xdr:colOff>
      <xdr:row>1</xdr:row>
      <xdr:rowOff>147944</xdr:rowOff>
    </xdr:to>
    <xdr:pic>
      <xdr:nvPicPr>
        <xdr:cNvPr id="2" name="Grafik 1">
          <a:extLst>
            <a:ext uri="{FF2B5EF4-FFF2-40B4-BE49-F238E27FC236}">
              <a16:creationId xmlns:a16="http://schemas.microsoft.com/office/drawing/2014/main" id="{734BF017-15CA-4D09-A495-5A823DA9728B}"/>
            </a:ext>
          </a:extLst>
        </xdr:cNvPr>
        <xdr:cNvPicPr>
          <a:picLocks noChangeAspect="1"/>
        </xdr:cNvPicPr>
      </xdr:nvPicPr>
      <xdr:blipFill>
        <a:blip xmlns:r="http://schemas.openxmlformats.org/officeDocument/2006/relationships" r:embed="rId1"/>
        <a:stretch>
          <a:fillRect/>
        </a:stretch>
      </xdr:blipFill>
      <xdr:spPr>
        <a:xfrm>
          <a:off x="13885333" y="31751"/>
          <a:ext cx="1306194" cy="430518"/>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7</xdr:col>
      <xdr:colOff>1238250</xdr:colOff>
      <xdr:row>0</xdr:row>
      <xdr:rowOff>31750</xdr:rowOff>
    </xdr:from>
    <xdr:to>
      <xdr:col>8</xdr:col>
      <xdr:colOff>1261956</xdr:colOff>
      <xdr:row>1</xdr:row>
      <xdr:rowOff>148578</xdr:rowOff>
    </xdr:to>
    <xdr:pic>
      <xdr:nvPicPr>
        <xdr:cNvPr id="2" name="Grafik 1">
          <a:extLst>
            <a:ext uri="{FF2B5EF4-FFF2-40B4-BE49-F238E27FC236}">
              <a16:creationId xmlns:a16="http://schemas.microsoft.com/office/drawing/2014/main" id="{1F6D3875-D3E0-4A3A-B321-501E0F67BC90}"/>
            </a:ext>
          </a:extLst>
        </xdr:cNvPr>
        <xdr:cNvPicPr>
          <a:picLocks noChangeAspect="1"/>
        </xdr:cNvPicPr>
      </xdr:nvPicPr>
      <xdr:blipFill>
        <a:blip xmlns:r="http://schemas.openxmlformats.org/officeDocument/2006/relationships" r:embed="rId1"/>
        <a:stretch>
          <a:fillRect/>
        </a:stretch>
      </xdr:blipFill>
      <xdr:spPr>
        <a:xfrm>
          <a:off x="10287000" y="31750"/>
          <a:ext cx="1306194" cy="430518"/>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7</xdr:col>
      <xdr:colOff>1219200</xdr:colOff>
      <xdr:row>0</xdr:row>
      <xdr:rowOff>38100</xdr:rowOff>
    </xdr:from>
    <xdr:to>
      <xdr:col>8</xdr:col>
      <xdr:colOff>1252854</xdr:colOff>
      <xdr:row>1</xdr:row>
      <xdr:rowOff>154293</xdr:rowOff>
    </xdr:to>
    <xdr:pic>
      <xdr:nvPicPr>
        <xdr:cNvPr id="2" name="Grafik 1">
          <a:extLst>
            <a:ext uri="{FF2B5EF4-FFF2-40B4-BE49-F238E27FC236}">
              <a16:creationId xmlns:a16="http://schemas.microsoft.com/office/drawing/2014/main" id="{6D0679EB-3D8A-45C0-8143-55C3E47A19A0}"/>
            </a:ext>
          </a:extLst>
        </xdr:cNvPr>
        <xdr:cNvPicPr>
          <a:picLocks noChangeAspect="1"/>
        </xdr:cNvPicPr>
      </xdr:nvPicPr>
      <xdr:blipFill>
        <a:blip xmlns:r="http://schemas.openxmlformats.org/officeDocument/2006/relationships" r:embed="rId1"/>
        <a:stretch>
          <a:fillRect/>
        </a:stretch>
      </xdr:blipFill>
      <xdr:spPr>
        <a:xfrm>
          <a:off x="11153775" y="38100"/>
          <a:ext cx="1306194" cy="430518"/>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7</xdr:col>
      <xdr:colOff>1243014</xdr:colOff>
      <xdr:row>0</xdr:row>
      <xdr:rowOff>38100</xdr:rowOff>
    </xdr:from>
    <xdr:to>
      <xdr:col>8</xdr:col>
      <xdr:colOff>1253807</xdr:colOff>
      <xdr:row>1</xdr:row>
      <xdr:rowOff>154293</xdr:rowOff>
    </xdr:to>
    <xdr:pic>
      <xdr:nvPicPr>
        <xdr:cNvPr id="2" name="Grafik 1">
          <a:extLst>
            <a:ext uri="{FF2B5EF4-FFF2-40B4-BE49-F238E27FC236}">
              <a16:creationId xmlns:a16="http://schemas.microsoft.com/office/drawing/2014/main" id="{5DB60697-0716-4005-B0BF-8640040D6EDC}"/>
            </a:ext>
          </a:extLst>
        </xdr:cNvPr>
        <xdr:cNvPicPr>
          <a:picLocks noChangeAspect="1"/>
        </xdr:cNvPicPr>
      </xdr:nvPicPr>
      <xdr:blipFill>
        <a:blip xmlns:r="http://schemas.openxmlformats.org/officeDocument/2006/relationships" r:embed="rId1"/>
        <a:stretch>
          <a:fillRect/>
        </a:stretch>
      </xdr:blipFill>
      <xdr:spPr>
        <a:xfrm>
          <a:off x="11558589" y="38100"/>
          <a:ext cx="1277618" cy="4305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1352550</xdr:colOff>
      <xdr:row>0</xdr:row>
      <xdr:rowOff>28575</xdr:rowOff>
    </xdr:from>
    <xdr:to>
      <xdr:col>11</xdr:col>
      <xdr:colOff>3386</xdr:colOff>
      <xdr:row>1</xdr:row>
      <xdr:rowOff>144768</xdr:rowOff>
    </xdr:to>
    <xdr:pic>
      <xdr:nvPicPr>
        <xdr:cNvPr id="2" name="Grafik 1">
          <a:extLst>
            <a:ext uri="{FF2B5EF4-FFF2-40B4-BE49-F238E27FC236}">
              <a16:creationId xmlns:a16="http://schemas.microsoft.com/office/drawing/2014/main" id="{A82CE709-9A0D-4BDA-BB13-EF2EF2E265D9}"/>
            </a:ext>
          </a:extLst>
        </xdr:cNvPr>
        <xdr:cNvPicPr>
          <a:picLocks noChangeAspect="1"/>
        </xdr:cNvPicPr>
      </xdr:nvPicPr>
      <xdr:blipFill>
        <a:blip xmlns:r="http://schemas.openxmlformats.org/officeDocument/2006/relationships" r:embed="rId1"/>
        <a:stretch>
          <a:fillRect/>
        </a:stretch>
      </xdr:blipFill>
      <xdr:spPr>
        <a:xfrm>
          <a:off x="15525750" y="28575"/>
          <a:ext cx="1449069" cy="430518"/>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7</xdr:col>
      <xdr:colOff>1228725</xdr:colOff>
      <xdr:row>0</xdr:row>
      <xdr:rowOff>28575</xdr:rowOff>
    </xdr:from>
    <xdr:to>
      <xdr:col>8</xdr:col>
      <xdr:colOff>1258569</xdr:colOff>
      <xdr:row>1</xdr:row>
      <xdr:rowOff>148578</xdr:rowOff>
    </xdr:to>
    <xdr:pic>
      <xdr:nvPicPr>
        <xdr:cNvPr id="2" name="Grafik 1">
          <a:extLst>
            <a:ext uri="{FF2B5EF4-FFF2-40B4-BE49-F238E27FC236}">
              <a16:creationId xmlns:a16="http://schemas.microsoft.com/office/drawing/2014/main" id="{33BDAD91-2937-4E36-8E23-743AEF8D8D2D}"/>
            </a:ext>
          </a:extLst>
        </xdr:cNvPr>
        <xdr:cNvPicPr>
          <a:picLocks noChangeAspect="1"/>
        </xdr:cNvPicPr>
      </xdr:nvPicPr>
      <xdr:blipFill>
        <a:blip xmlns:r="http://schemas.openxmlformats.org/officeDocument/2006/relationships" r:embed="rId1"/>
        <a:stretch>
          <a:fillRect/>
        </a:stretch>
      </xdr:blipFill>
      <xdr:spPr>
        <a:xfrm>
          <a:off x="11525250" y="28575"/>
          <a:ext cx="1306194" cy="430518"/>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7</xdr:col>
      <xdr:colOff>1038225</xdr:colOff>
      <xdr:row>0</xdr:row>
      <xdr:rowOff>57150</xdr:rowOff>
    </xdr:from>
    <xdr:to>
      <xdr:col>8</xdr:col>
      <xdr:colOff>1058544</xdr:colOff>
      <xdr:row>0</xdr:row>
      <xdr:rowOff>487668</xdr:rowOff>
    </xdr:to>
    <xdr:pic>
      <xdr:nvPicPr>
        <xdr:cNvPr id="2" name="Grafik 1">
          <a:extLst>
            <a:ext uri="{FF2B5EF4-FFF2-40B4-BE49-F238E27FC236}">
              <a16:creationId xmlns:a16="http://schemas.microsoft.com/office/drawing/2014/main" id="{2FE0B299-1178-4C2D-9D07-BDFD68E6D303}"/>
            </a:ext>
          </a:extLst>
        </xdr:cNvPr>
        <xdr:cNvPicPr>
          <a:picLocks noChangeAspect="1"/>
        </xdr:cNvPicPr>
      </xdr:nvPicPr>
      <xdr:blipFill>
        <a:blip xmlns:r="http://schemas.openxmlformats.org/officeDocument/2006/relationships" r:embed="rId1"/>
        <a:stretch>
          <a:fillRect/>
        </a:stretch>
      </xdr:blipFill>
      <xdr:spPr>
        <a:xfrm>
          <a:off x="7134225" y="57150"/>
          <a:ext cx="1306194" cy="430518"/>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6</xdr:col>
      <xdr:colOff>1181100</xdr:colOff>
      <xdr:row>0</xdr:row>
      <xdr:rowOff>28575</xdr:rowOff>
    </xdr:from>
    <xdr:to>
      <xdr:col>7</xdr:col>
      <xdr:colOff>1210944</xdr:colOff>
      <xdr:row>1</xdr:row>
      <xdr:rowOff>144768</xdr:rowOff>
    </xdr:to>
    <xdr:pic>
      <xdr:nvPicPr>
        <xdr:cNvPr id="2" name="Grafik 1">
          <a:extLst>
            <a:ext uri="{FF2B5EF4-FFF2-40B4-BE49-F238E27FC236}">
              <a16:creationId xmlns:a16="http://schemas.microsoft.com/office/drawing/2014/main" id="{75071C57-6627-4FC5-8A99-D3036FBB4ABB}"/>
            </a:ext>
          </a:extLst>
        </xdr:cNvPr>
        <xdr:cNvPicPr>
          <a:picLocks noChangeAspect="1"/>
        </xdr:cNvPicPr>
      </xdr:nvPicPr>
      <xdr:blipFill>
        <a:blip xmlns:r="http://schemas.openxmlformats.org/officeDocument/2006/relationships" r:embed="rId1"/>
        <a:stretch>
          <a:fillRect/>
        </a:stretch>
      </xdr:blipFill>
      <xdr:spPr>
        <a:xfrm>
          <a:off x="11163300" y="28575"/>
          <a:ext cx="1306194" cy="4305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1162050</xdr:colOff>
      <xdr:row>0</xdr:row>
      <xdr:rowOff>114300</xdr:rowOff>
    </xdr:from>
    <xdr:to>
      <xdr:col>5</xdr:col>
      <xdr:colOff>1191894</xdr:colOff>
      <xdr:row>2</xdr:row>
      <xdr:rowOff>39993</xdr:rowOff>
    </xdr:to>
    <xdr:pic>
      <xdr:nvPicPr>
        <xdr:cNvPr id="2" name="Grafik 1">
          <a:extLst>
            <a:ext uri="{FF2B5EF4-FFF2-40B4-BE49-F238E27FC236}">
              <a16:creationId xmlns:a16="http://schemas.microsoft.com/office/drawing/2014/main" id="{F7E9A55D-53DE-45E8-AB55-A07AE5EDAD2A}"/>
            </a:ext>
          </a:extLst>
        </xdr:cNvPr>
        <xdr:cNvPicPr>
          <a:picLocks noChangeAspect="1"/>
        </xdr:cNvPicPr>
      </xdr:nvPicPr>
      <xdr:blipFill>
        <a:blip xmlns:r="http://schemas.openxmlformats.org/officeDocument/2006/relationships" r:embed="rId1"/>
        <a:stretch>
          <a:fillRect/>
        </a:stretch>
      </xdr:blipFill>
      <xdr:spPr>
        <a:xfrm>
          <a:off x="7124700" y="114300"/>
          <a:ext cx="1287144" cy="43051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732102</xdr:colOff>
      <xdr:row>0</xdr:row>
      <xdr:rowOff>79374</xdr:rowOff>
    </xdr:from>
    <xdr:to>
      <xdr:col>10</xdr:col>
      <xdr:colOff>922019</xdr:colOff>
      <xdr:row>1</xdr:row>
      <xdr:rowOff>190275</xdr:rowOff>
    </xdr:to>
    <xdr:pic>
      <xdr:nvPicPr>
        <xdr:cNvPr id="2" name="Grafik 1">
          <a:extLst>
            <a:ext uri="{FF2B5EF4-FFF2-40B4-BE49-F238E27FC236}">
              <a16:creationId xmlns:a16="http://schemas.microsoft.com/office/drawing/2014/main" id="{D03CE980-DBA7-4DA1-84DA-1A2857A4D189}"/>
            </a:ext>
          </a:extLst>
        </xdr:cNvPr>
        <xdr:cNvPicPr>
          <a:picLocks noChangeAspect="1"/>
        </xdr:cNvPicPr>
      </xdr:nvPicPr>
      <xdr:blipFill>
        <a:blip xmlns:r="http://schemas.openxmlformats.org/officeDocument/2006/relationships" r:embed="rId1"/>
        <a:stretch>
          <a:fillRect/>
        </a:stretch>
      </xdr:blipFill>
      <xdr:spPr>
        <a:xfrm>
          <a:off x="11428677" y="79374"/>
          <a:ext cx="1247192" cy="4252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76200</xdr:colOff>
      <xdr:row>0</xdr:row>
      <xdr:rowOff>38100</xdr:rowOff>
    </xdr:from>
    <xdr:to>
      <xdr:col>4</xdr:col>
      <xdr:colOff>1382394</xdr:colOff>
      <xdr:row>1</xdr:row>
      <xdr:rowOff>154293</xdr:rowOff>
    </xdr:to>
    <xdr:pic>
      <xdr:nvPicPr>
        <xdr:cNvPr id="2" name="Grafik 1">
          <a:extLst>
            <a:ext uri="{FF2B5EF4-FFF2-40B4-BE49-F238E27FC236}">
              <a16:creationId xmlns:a16="http://schemas.microsoft.com/office/drawing/2014/main" id="{535AB790-78A6-40F6-B697-2C3891E219D8}"/>
            </a:ext>
          </a:extLst>
        </xdr:cNvPr>
        <xdr:cNvPicPr>
          <a:picLocks noChangeAspect="1"/>
        </xdr:cNvPicPr>
      </xdr:nvPicPr>
      <xdr:blipFill>
        <a:blip xmlns:r="http://schemas.openxmlformats.org/officeDocument/2006/relationships" r:embed="rId1"/>
        <a:stretch>
          <a:fillRect/>
        </a:stretch>
      </xdr:blipFill>
      <xdr:spPr>
        <a:xfrm>
          <a:off x="7343775" y="38100"/>
          <a:ext cx="1306194" cy="43051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297655</xdr:colOff>
      <xdr:row>0</xdr:row>
      <xdr:rowOff>100012</xdr:rowOff>
    </xdr:from>
    <xdr:to>
      <xdr:col>13</xdr:col>
      <xdr:colOff>1603849</xdr:colOff>
      <xdr:row>2</xdr:row>
      <xdr:rowOff>23324</xdr:rowOff>
    </xdr:to>
    <xdr:pic>
      <xdr:nvPicPr>
        <xdr:cNvPr id="2" name="Grafik 1">
          <a:extLst>
            <a:ext uri="{FF2B5EF4-FFF2-40B4-BE49-F238E27FC236}">
              <a16:creationId xmlns:a16="http://schemas.microsoft.com/office/drawing/2014/main" id="{40B18747-171C-4C53-BD95-A8769F63B656}"/>
            </a:ext>
          </a:extLst>
        </xdr:cNvPr>
        <xdr:cNvPicPr>
          <a:picLocks noChangeAspect="1"/>
        </xdr:cNvPicPr>
      </xdr:nvPicPr>
      <xdr:blipFill>
        <a:blip xmlns:r="http://schemas.openxmlformats.org/officeDocument/2006/relationships" r:embed="rId1"/>
        <a:stretch>
          <a:fillRect/>
        </a:stretch>
      </xdr:blipFill>
      <xdr:spPr>
        <a:xfrm>
          <a:off x="11356180" y="100012"/>
          <a:ext cx="1306194" cy="42813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949517</xdr:colOff>
      <xdr:row>0</xdr:row>
      <xdr:rowOff>79375</xdr:rowOff>
    </xdr:from>
    <xdr:to>
      <xdr:col>9</xdr:col>
      <xdr:colOff>1048417</xdr:colOff>
      <xdr:row>1</xdr:row>
      <xdr:rowOff>190928</xdr:rowOff>
    </xdr:to>
    <xdr:pic>
      <xdr:nvPicPr>
        <xdr:cNvPr id="2" name="Grafik 1">
          <a:extLst>
            <a:ext uri="{FF2B5EF4-FFF2-40B4-BE49-F238E27FC236}">
              <a16:creationId xmlns:a16="http://schemas.microsoft.com/office/drawing/2014/main" id="{C09DB979-9C24-4C68-81F5-F2A084EA5E32}"/>
            </a:ext>
          </a:extLst>
        </xdr:cNvPr>
        <xdr:cNvPicPr>
          <a:picLocks noChangeAspect="1"/>
        </xdr:cNvPicPr>
      </xdr:nvPicPr>
      <xdr:blipFill>
        <a:blip xmlns:r="http://schemas.openxmlformats.org/officeDocument/2006/relationships" r:embed="rId1"/>
        <a:stretch>
          <a:fillRect/>
        </a:stretch>
      </xdr:blipFill>
      <xdr:spPr>
        <a:xfrm>
          <a:off x="11446067" y="79375"/>
          <a:ext cx="1289525" cy="42587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raiffeisen.at/tirol/rlb/de/meine-bank/investor-relations/eigene-emissionen-der-rlb-tirol-ag/basisprospekte/_jcr_content/root/responsivegrid/tabaccordioncontaine/tabAccordionElements/tabaccordionelement_/items/downloadlist_copy_co.download.html/3/Endgueltige%20Bedingungen%20der%20AT0000A1LKJ5.pdf" TargetMode="External"/><Relationship Id="rId7" Type="http://schemas.openxmlformats.org/officeDocument/2006/relationships/hyperlink" Target="https://www.raiffeisen.at/tirol/rlb/de/meine-bank/investor-relations/eigene-emissionen-der-rlb-tirol-ag/basisprospekte/_jcr_content/root/responsivegrid/tabaccordioncontaine/tabAccordionElements/tabaccordionelement__1432498845/items/downloadlist_1095711_447798778.download.html/0/Endgueltige%20Bedingungen.pdf" TargetMode="External"/><Relationship Id="rId2" Type="http://schemas.openxmlformats.org/officeDocument/2006/relationships/hyperlink" Target="https://www.raiffeisen.at/tirol/rlb/de/meine-bank/investor-relations/eigene-emissionen-der-rlb-tirol-ag/basisprospekte/_jcr_content/root/responsivegrid/tabaccordioncontaine/tabAccordionElements/tabaccordionelement_/items/downloadlist_copy_co.download.html/39/Endgueltige%20Bedingungen%20der%20AT0000A2AE72.pdf" TargetMode="External"/><Relationship Id="rId1" Type="http://schemas.openxmlformats.org/officeDocument/2006/relationships/hyperlink" Target="https://www.raiffeisen.at/tirol/rlb/de/meine-bank/investor-relations/eigene-emissionen-der-rlb-tirol-ag/basisprospekte/_jcr_content/root/responsivegrid/tabaccordioncontaine/tabAccordionElements/tabaccordionelement_/items/downloadlist_copy_co.download.html/26/Endgueltige%20Bedingungen%20der%20AT0000A23K51.pdf" TargetMode="External"/><Relationship Id="rId6" Type="http://schemas.openxmlformats.org/officeDocument/2006/relationships/hyperlink" Target="https://www.raiffeisen.at/tirol/rlb/de/meine-bank/investor-relations/eigene-emissionen-der-rlb-tirol-ag/basisprospekte/_jcr_content/root/responsivegrid/tabaccordioncontaine/tabAccordionElements/tabaccordionelement_/items/downloadlist_copy_co.download.html/12/Endgueltige%20Bedingungen%20der%20AT0000A1SF56.pdf" TargetMode="External"/><Relationship Id="rId5" Type="http://schemas.openxmlformats.org/officeDocument/2006/relationships/hyperlink" Target="https://www.raiffeisen.at/tirol/rlb/de/meine-bank/investor-relations/eigene-emissionen-der-rlb-tirol-ag/basisprospekte/_jcr_content/root/responsivegrid/tabaccordioncontaine/tabAccordionElements/tabaccordionelement/items/downloadlist_1468674614.download.html/0/Konditionenblatt.pdf" TargetMode="External"/><Relationship Id="rId4" Type="http://schemas.openxmlformats.org/officeDocument/2006/relationships/hyperlink" Target="https://www.raiffeisen.at/tirol/rlb/de/meine-bank/investor-relations/eigene-emissionen-der-rlb-tirol-ag/basisprospekte/_jcr_content/root/responsivegrid/tabaccordioncontaine/tabAccordionElements/tabaccordionelement_/items/downloadlist_copy_co.download.html/0/Endgueltige%20Bedingungen%20der%20AT0000A1HN26.pdf" TargetMode="External"/><Relationship Id="rId9"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E7DD9-020E-439C-87D1-4E1F74D72B4B}">
  <sheetPr>
    <pageSetUpPr fitToPage="1"/>
  </sheetPr>
  <dimension ref="A1:I70"/>
  <sheetViews>
    <sheetView showGridLines="0" tabSelected="1" zoomScale="80" zoomScaleNormal="80" workbookViewId="0">
      <selection activeCell="F19" sqref="F19"/>
    </sheetView>
  </sheetViews>
  <sheetFormatPr baseColWidth="10" defaultColWidth="9.140625" defaultRowHeight="15.75" customHeight="1"/>
  <cols>
    <col min="1" max="1" width="15.5703125" style="50" customWidth="1"/>
    <col min="2" max="2" width="172.140625" style="51" customWidth="1"/>
    <col min="3" max="3" width="29.5703125" style="327" customWidth="1"/>
    <col min="4" max="16384" width="9.140625" style="45"/>
  </cols>
  <sheetData>
    <row r="1" spans="1:9" ht="20.25" customHeight="1">
      <c r="A1" s="297" t="s">
        <v>0</v>
      </c>
      <c r="B1" s="43"/>
      <c r="C1" s="325"/>
      <c r="D1" s="44"/>
      <c r="E1" s="44"/>
      <c r="F1" s="44"/>
      <c r="G1" s="44"/>
      <c r="H1" s="44"/>
      <c r="I1" s="44"/>
    </row>
    <row r="2" spans="1:9" ht="20.25" customHeight="1">
      <c r="A2" s="298" t="s">
        <v>1</v>
      </c>
      <c r="B2" s="43"/>
      <c r="C2" s="325"/>
      <c r="D2" s="44"/>
      <c r="E2" s="44"/>
      <c r="F2" s="44"/>
      <c r="G2" s="44"/>
      <c r="H2" s="44"/>
      <c r="I2" s="44"/>
    </row>
    <row r="3" spans="1:9" ht="15.75" customHeight="1">
      <c r="A3" s="46"/>
      <c r="B3" s="43"/>
      <c r="C3" s="325"/>
      <c r="D3" s="44"/>
      <c r="E3" s="44"/>
      <c r="F3" s="44"/>
      <c r="G3" s="44"/>
      <c r="H3" s="44"/>
      <c r="I3" s="44"/>
    </row>
    <row r="4" spans="1:9" s="47" customFormat="1" ht="15.75" customHeight="1">
      <c r="A4" s="52" t="s">
        <v>2</v>
      </c>
      <c r="B4" s="52" t="s">
        <v>3</v>
      </c>
      <c r="C4" s="326"/>
    </row>
    <row r="5" spans="1:9" ht="15.75" customHeight="1">
      <c r="A5" s="349" t="s">
        <v>4</v>
      </c>
      <c r="B5" s="349"/>
    </row>
    <row r="6" spans="1:9" ht="15.75" customHeight="1">
      <c r="A6" s="330" t="s">
        <v>5</v>
      </c>
      <c r="B6" s="53" t="s">
        <v>6</v>
      </c>
      <c r="C6" s="325"/>
      <c r="D6" s="44"/>
      <c r="E6" s="44"/>
      <c r="F6" s="44"/>
      <c r="G6" s="44"/>
      <c r="H6" s="44"/>
      <c r="I6" s="44"/>
    </row>
    <row r="7" spans="1:9" ht="15.75" customHeight="1">
      <c r="A7" s="331" t="s">
        <v>7</v>
      </c>
      <c r="B7" s="53" t="s">
        <v>8</v>
      </c>
      <c r="C7" s="321"/>
      <c r="D7" s="44"/>
      <c r="E7" s="44"/>
      <c r="F7" s="44"/>
      <c r="G7" s="44"/>
      <c r="H7" s="44"/>
      <c r="I7" s="44"/>
    </row>
    <row r="8" spans="1:9" ht="15.75" customHeight="1">
      <c r="A8" s="331" t="s">
        <v>9</v>
      </c>
      <c r="B8" s="53" t="s">
        <v>10</v>
      </c>
      <c r="C8" s="321"/>
    </row>
    <row r="9" spans="1:9" s="48" customFormat="1" ht="15.75" customHeight="1">
      <c r="A9" s="350" t="s">
        <v>11</v>
      </c>
      <c r="B9" s="351"/>
      <c r="C9" s="328"/>
    </row>
    <row r="10" spans="1:9" ht="15.75" customHeight="1">
      <c r="A10" s="59" t="s">
        <v>12</v>
      </c>
      <c r="B10" s="54" t="s">
        <v>13</v>
      </c>
      <c r="C10" s="325"/>
      <c r="D10" s="44"/>
      <c r="E10" s="44"/>
      <c r="F10" s="44"/>
      <c r="G10" s="44"/>
      <c r="H10" s="44"/>
      <c r="I10" s="44"/>
    </row>
    <row r="11" spans="1:9" ht="15.75" customHeight="1">
      <c r="A11" s="345" t="s">
        <v>14</v>
      </c>
      <c r="B11" s="346"/>
    </row>
    <row r="12" spans="1:9" ht="15.75" customHeight="1">
      <c r="A12" s="57" t="s">
        <v>15</v>
      </c>
      <c r="B12" s="54" t="s">
        <v>16</v>
      </c>
    </row>
    <row r="13" spans="1:9" ht="15.75" customHeight="1">
      <c r="A13" s="58" t="s">
        <v>17</v>
      </c>
      <c r="B13" s="54" t="s">
        <v>18</v>
      </c>
    </row>
    <row r="14" spans="1:9" ht="15.75" customHeight="1">
      <c r="A14" s="58" t="s">
        <v>19</v>
      </c>
      <c r="B14" s="54" t="s">
        <v>20</v>
      </c>
    </row>
    <row r="15" spans="1:9" ht="15.75" customHeight="1">
      <c r="A15" s="58" t="s">
        <v>21</v>
      </c>
      <c r="B15" s="54" t="s">
        <v>22</v>
      </c>
    </row>
    <row r="16" spans="1:9" ht="15.75" customHeight="1">
      <c r="A16" s="58" t="s">
        <v>23</v>
      </c>
      <c r="B16" s="54" t="s">
        <v>24</v>
      </c>
    </row>
    <row r="17" spans="1:9" ht="15.75" customHeight="1">
      <c r="A17" s="59" t="s">
        <v>25</v>
      </c>
      <c r="B17" s="54" t="s">
        <v>26</v>
      </c>
    </row>
    <row r="18" spans="1:9" ht="15.75" customHeight="1">
      <c r="A18" s="347" t="s">
        <v>27</v>
      </c>
      <c r="B18" s="348"/>
    </row>
    <row r="19" spans="1:9" ht="15.75" customHeight="1">
      <c r="A19" s="57" t="s">
        <v>28</v>
      </c>
      <c r="B19" s="54" t="s">
        <v>29</v>
      </c>
      <c r="C19" s="325"/>
      <c r="D19" s="44"/>
      <c r="E19" s="44"/>
      <c r="F19" s="44"/>
      <c r="G19" s="44"/>
      <c r="H19" s="44"/>
      <c r="I19" s="44"/>
    </row>
    <row r="20" spans="1:9" ht="15.75" customHeight="1">
      <c r="A20" s="59" t="s">
        <v>30</v>
      </c>
      <c r="B20" s="54" t="s">
        <v>31</v>
      </c>
      <c r="C20" s="325"/>
      <c r="D20" s="44"/>
      <c r="E20" s="44"/>
      <c r="F20" s="44"/>
      <c r="G20" s="44"/>
      <c r="H20" s="44"/>
      <c r="I20" s="44"/>
    </row>
    <row r="21" spans="1:9" ht="15.75" customHeight="1">
      <c r="A21" s="345" t="s">
        <v>32</v>
      </c>
      <c r="B21" s="346"/>
    </row>
    <row r="22" spans="1:9" ht="15.75" customHeight="1">
      <c r="A22" s="330" t="s">
        <v>33</v>
      </c>
      <c r="B22" s="332" t="s">
        <v>34</v>
      </c>
      <c r="C22" s="325"/>
      <c r="D22" s="44"/>
      <c r="E22" s="44"/>
      <c r="F22" s="44"/>
      <c r="G22" s="44"/>
      <c r="H22" s="44"/>
      <c r="I22" s="44"/>
    </row>
    <row r="23" spans="1:9" ht="15.75" customHeight="1">
      <c r="A23" s="331" t="s">
        <v>35</v>
      </c>
      <c r="B23" s="332" t="s">
        <v>36</v>
      </c>
      <c r="C23" s="322"/>
      <c r="D23" s="44"/>
      <c r="E23" s="44"/>
      <c r="F23" s="44"/>
      <c r="G23" s="44"/>
      <c r="H23" s="44"/>
      <c r="I23" s="44"/>
    </row>
    <row r="24" spans="1:9" ht="15.75" customHeight="1">
      <c r="A24" s="331" t="s">
        <v>37</v>
      </c>
      <c r="B24" s="332" t="s">
        <v>38</v>
      </c>
      <c r="C24" s="322"/>
      <c r="D24" s="44"/>
      <c r="E24" s="44"/>
      <c r="F24" s="44"/>
      <c r="G24" s="44"/>
      <c r="H24" s="44"/>
      <c r="I24" s="44"/>
    </row>
    <row r="25" spans="1:9" ht="15.75" customHeight="1">
      <c r="A25" s="331" t="s">
        <v>39</v>
      </c>
      <c r="B25" s="332" t="s">
        <v>40</v>
      </c>
      <c r="C25" s="325"/>
      <c r="D25" s="44"/>
      <c r="E25" s="44"/>
      <c r="F25" s="44"/>
      <c r="G25" s="44"/>
      <c r="H25" s="44"/>
      <c r="I25" s="44"/>
    </row>
    <row r="26" spans="1:9" ht="15.75" customHeight="1">
      <c r="A26" s="331" t="s">
        <v>41</v>
      </c>
      <c r="B26" s="332" t="s">
        <v>42</v>
      </c>
    </row>
    <row r="27" spans="1:9" ht="15.75" customHeight="1">
      <c r="A27" s="331" t="s">
        <v>43</v>
      </c>
      <c r="B27" s="332" t="s">
        <v>44</v>
      </c>
      <c r="C27" s="325"/>
      <c r="D27" s="44"/>
      <c r="E27" s="44"/>
      <c r="F27" s="44"/>
      <c r="G27" s="44"/>
      <c r="H27" s="44"/>
      <c r="I27" s="44"/>
    </row>
    <row r="28" spans="1:9" ht="15.75" customHeight="1">
      <c r="A28" s="331" t="s">
        <v>45</v>
      </c>
      <c r="B28" s="332" t="s">
        <v>46</v>
      </c>
      <c r="C28" s="329"/>
      <c r="D28" s="44"/>
      <c r="E28" s="44"/>
      <c r="F28" s="44"/>
      <c r="G28" s="44"/>
      <c r="H28" s="44"/>
      <c r="I28" s="44"/>
    </row>
    <row r="29" spans="1:9" ht="15.75" customHeight="1">
      <c r="A29" s="333" t="s">
        <v>47</v>
      </c>
      <c r="B29" s="332" t="s">
        <v>48</v>
      </c>
      <c r="C29" s="325"/>
      <c r="D29" s="44"/>
      <c r="E29" s="44"/>
      <c r="F29" s="44"/>
      <c r="G29" s="44"/>
      <c r="H29" s="44"/>
      <c r="I29" s="44"/>
    </row>
    <row r="30" spans="1:9" ht="15.75" customHeight="1">
      <c r="A30" s="352" t="s">
        <v>49</v>
      </c>
      <c r="B30" s="353"/>
    </row>
    <row r="31" spans="1:9" ht="15.75" customHeight="1">
      <c r="A31" s="57" t="s">
        <v>50</v>
      </c>
      <c r="B31" s="54" t="s">
        <v>51</v>
      </c>
    </row>
    <row r="32" spans="1:9" ht="15.75" customHeight="1">
      <c r="A32" s="58" t="s">
        <v>52</v>
      </c>
      <c r="B32" s="54" t="s">
        <v>53</v>
      </c>
    </row>
    <row r="33" spans="1:9" ht="15.75" customHeight="1">
      <c r="A33" s="59" t="s">
        <v>54</v>
      </c>
      <c r="B33" s="54" t="s">
        <v>55</v>
      </c>
    </row>
    <row r="34" spans="1:9" ht="15.75" customHeight="1">
      <c r="A34" s="345" t="s">
        <v>56</v>
      </c>
      <c r="B34" s="346"/>
    </row>
    <row r="35" spans="1:9" ht="15.75" customHeight="1">
      <c r="A35" s="60" t="s">
        <v>57</v>
      </c>
      <c r="B35" s="54" t="s">
        <v>58</v>
      </c>
    </row>
    <row r="36" spans="1:9" ht="15.75" customHeight="1">
      <c r="A36" s="345" t="s">
        <v>59</v>
      </c>
      <c r="B36" s="346"/>
    </row>
    <row r="37" spans="1:9" ht="15.75" customHeight="1">
      <c r="A37" s="60" t="s">
        <v>60</v>
      </c>
      <c r="B37" s="54" t="s">
        <v>61</v>
      </c>
    </row>
    <row r="38" spans="1:9" ht="15.75" customHeight="1">
      <c r="A38" s="345" t="s">
        <v>62</v>
      </c>
      <c r="B38" s="346"/>
    </row>
    <row r="39" spans="1:9" ht="15.75" customHeight="1">
      <c r="A39" s="60" t="s">
        <v>63</v>
      </c>
      <c r="B39" s="54" t="s">
        <v>64</v>
      </c>
    </row>
    <row r="40" spans="1:9" s="48" customFormat="1" ht="15.75" customHeight="1">
      <c r="A40" s="350" t="s">
        <v>65</v>
      </c>
      <c r="B40" s="351"/>
      <c r="C40" s="328"/>
    </row>
    <row r="41" spans="1:9" ht="15.75" customHeight="1">
      <c r="A41" s="61" t="s">
        <v>66</v>
      </c>
      <c r="B41" s="54" t="s">
        <v>67</v>
      </c>
      <c r="C41" s="325"/>
      <c r="D41" s="44"/>
      <c r="E41" s="44"/>
      <c r="F41" s="44"/>
      <c r="G41" s="44"/>
      <c r="H41" s="44"/>
      <c r="I41" s="44"/>
    </row>
    <row r="42" spans="1:9" ht="15.75" customHeight="1">
      <c r="A42" s="345" t="s">
        <v>68</v>
      </c>
      <c r="B42" s="346"/>
    </row>
    <row r="43" spans="1:9" ht="15.75" customHeight="1">
      <c r="A43" s="307" t="s">
        <v>69</v>
      </c>
      <c r="B43" s="54" t="s">
        <v>70</v>
      </c>
      <c r="C43" s="323"/>
    </row>
    <row r="44" spans="1:9" ht="15.75" customHeight="1">
      <c r="A44" s="345" t="s">
        <v>71</v>
      </c>
      <c r="B44" s="346"/>
    </row>
    <row r="45" spans="1:9" ht="15.75" customHeight="1">
      <c r="A45" s="330" t="s">
        <v>72</v>
      </c>
      <c r="B45" s="54" t="s">
        <v>73</v>
      </c>
      <c r="C45" s="324"/>
    </row>
    <row r="46" spans="1:9" ht="15.75" customHeight="1">
      <c r="A46" s="331" t="s">
        <v>74</v>
      </c>
      <c r="B46" s="54" t="s">
        <v>75</v>
      </c>
      <c r="C46" s="324"/>
    </row>
    <row r="47" spans="1:9" ht="15.75" customHeight="1">
      <c r="A47" s="331" t="s">
        <v>76</v>
      </c>
      <c r="B47" s="54" t="s">
        <v>77</v>
      </c>
      <c r="C47" s="324"/>
    </row>
    <row r="48" spans="1:9" ht="15.75" customHeight="1">
      <c r="A48" s="331" t="s">
        <v>78</v>
      </c>
      <c r="B48" s="54" t="s">
        <v>79</v>
      </c>
      <c r="C48" s="324"/>
    </row>
    <row r="49" spans="1:9" ht="15.75" customHeight="1">
      <c r="A49" s="333" t="s">
        <v>80</v>
      </c>
      <c r="B49" s="54" t="s">
        <v>81</v>
      </c>
      <c r="C49" s="324"/>
    </row>
    <row r="50" spans="1:9" ht="15.75" customHeight="1">
      <c r="A50" s="347" t="s">
        <v>82</v>
      </c>
      <c r="B50" s="348"/>
    </row>
    <row r="51" spans="1:9" ht="15.75" customHeight="1">
      <c r="A51" s="57" t="s">
        <v>83</v>
      </c>
      <c r="B51" s="54" t="s">
        <v>84</v>
      </c>
      <c r="C51" s="325"/>
      <c r="D51" s="44"/>
      <c r="E51" s="44"/>
      <c r="F51" s="44"/>
      <c r="G51" s="44"/>
      <c r="H51" s="44"/>
      <c r="I51" s="44"/>
    </row>
    <row r="52" spans="1:9" ht="15.75" customHeight="1">
      <c r="A52" s="58" t="s">
        <v>85</v>
      </c>
      <c r="B52" s="54" t="s">
        <v>86</v>
      </c>
      <c r="C52" s="325"/>
      <c r="D52" s="44"/>
      <c r="E52" s="44"/>
      <c r="F52" s="44"/>
      <c r="G52" s="44"/>
      <c r="H52" s="44"/>
      <c r="I52" s="44"/>
    </row>
    <row r="53" spans="1:9" ht="15.75" customHeight="1">
      <c r="A53" s="59" t="s">
        <v>87</v>
      </c>
      <c r="B53" s="54" t="s">
        <v>88</v>
      </c>
      <c r="C53" s="325"/>
      <c r="D53" s="44"/>
      <c r="E53" s="44"/>
      <c r="F53" s="44"/>
      <c r="G53" s="44"/>
      <c r="H53" s="44"/>
      <c r="I53" s="44"/>
    </row>
    <row r="54" spans="1:9" ht="15.75" customHeight="1">
      <c r="A54" s="345" t="s">
        <v>89</v>
      </c>
      <c r="B54" s="346"/>
    </row>
    <row r="55" spans="1:9" ht="15.75" customHeight="1">
      <c r="A55" s="57" t="s">
        <v>90</v>
      </c>
      <c r="B55" s="54" t="s">
        <v>91</v>
      </c>
      <c r="C55" s="325"/>
      <c r="D55" s="44"/>
      <c r="E55" s="44"/>
      <c r="F55" s="44"/>
      <c r="G55" s="44"/>
      <c r="H55" s="44"/>
      <c r="I55" s="44"/>
    </row>
    <row r="56" spans="1:9" ht="15.75" customHeight="1">
      <c r="A56" s="58" t="s">
        <v>92</v>
      </c>
      <c r="B56" s="54" t="s">
        <v>93</v>
      </c>
      <c r="C56" s="325"/>
      <c r="D56" s="44"/>
      <c r="E56" s="44"/>
      <c r="F56" s="44"/>
      <c r="G56" s="44"/>
      <c r="H56" s="44"/>
      <c r="I56" s="44"/>
    </row>
    <row r="57" spans="1:9" ht="15.75" customHeight="1">
      <c r="A57" s="58" t="s">
        <v>94</v>
      </c>
      <c r="B57" s="54" t="s">
        <v>95</v>
      </c>
      <c r="C57" s="325"/>
      <c r="D57" s="44"/>
      <c r="E57" s="44"/>
      <c r="F57" s="44"/>
      <c r="G57" s="44"/>
      <c r="H57" s="44"/>
      <c r="I57" s="44"/>
    </row>
    <row r="58" spans="1:9" ht="15.75" customHeight="1">
      <c r="A58" s="58" t="s">
        <v>96</v>
      </c>
      <c r="B58" s="54" t="s">
        <v>97</v>
      </c>
      <c r="C58" s="325"/>
      <c r="D58" s="44"/>
      <c r="E58" s="44"/>
      <c r="F58" s="44"/>
      <c r="G58" s="44"/>
      <c r="H58" s="44"/>
      <c r="I58" s="44"/>
    </row>
    <row r="59" spans="1:9" ht="15.75" customHeight="1">
      <c r="A59" s="59" t="s">
        <v>98</v>
      </c>
      <c r="B59" s="54" t="s">
        <v>99</v>
      </c>
      <c r="C59" s="325"/>
      <c r="D59" s="44"/>
      <c r="E59" s="44"/>
      <c r="F59" s="44"/>
      <c r="G59" s="44"/>
      <c r="H59" s="44"/>
      <c r="I59" s="44"/>
    </row>
    <row r="60" spans="1:9" ht="15.75" customHeight="1">
      <c r="A60" s="345" t="s">
        <v>100</v>
      </c>
      <c r="B60" s="346"/>
    </row>
    <row r="61" spans="1:9" ht="15.75" customHeight="1">
      <c r="A61" s="57" t="s">
        <v>101</v>
      </c>
      <c r="B61" s="54" t="s">
        <v>102</v>
      </c>
    </row>
    <row r="62" spans="1:9" ht="15.75" customHeight="1">
      <c r="A62" s="59" t="s">
        <v>103</v>
      </c>
      <c r="B62" s="55" t="s">
        <v>104</v>
      </c>
      <c r="C62" s="325"/>
      <c r="D62" s="44"/>
      <c r="E62" s="44"/>
      <c r="F62" s="44"/>
      <c r="G62" s="44"/>
      <c r="H62" s="44"/>
      <c r="I62" s="44"/>
    </row>
    <row r="67" spans="1:9" ht="15.75" customHeight="1">
      <c r="A67" s="44"/>
      <c r="B67" s="49"/>
    </row>
    <row r="70" spans="1:9" s="50" customFormat="1" ht="15.75" customHeight="1">
      <c r="B70" s="51"/>
      <c r="C70" s="327"/>
      <c r="D70" s="45"/>
      <c r="E70" s="45"/>
      <c r="F70" s="45"/>
      <c r="G70" s="45"/>
      <c r="H70" s="45"/>
      <c r="I70" s="45"/>
    </row>
  </sheetData>
  <sheetProtection formatCells="0" formatColumns="0" formatRows="0" insertColumns="0" insertRows="0" insertHyperlinks="0" deleteColumns="0" deleteRows="0" sort="0" autoFilter="0" pivotTables="0"/>
  <mergeCells count="15">
    <mergeCell ref="A60:B60"/>
    <mergeCell ref="A11:B11"/>
    <mergeCell ref="A18:B18"/>
    <mergeCell ref="A21:B21"/>
    <mergeCell ref="A5:B5"/>
    <mergeCell ref="A9:B9"/>
    <mergeCell ref="A42:B42"/>
    <mergeCell ref="A44:B44"/>
    <mergeCell ref="A50:B50"/>
    <mergeCell ref="A54:B54"/>
    <mergeCell ref="A30:B30"/>
    <mergeCell ref="A34:B34"/>
    <mergeCell ref="A36:B36"/>
    <mergeCell ref="A38:B38"/>
    <mergeCell ref="A40:B40"/>
  </mergeCells>
  <hyperlinks>
    <hyperlink ref="B6" location="'EU CC1 '!A1" display="Zusammensetzung der aufsichtsrechtlichen Eigenmittel" xr:uid="{3E63285B-67CB-4325-AFB5-860844E0C3A6}"/>
    <hyperlink ref="B10" location="'EU OV1'!A1" display="Übersicht über die Gesamtrisikoberträge" xr:uid="{B04E963D-23CE-4CD2-9D22-EB6EFBDABF17}"/>
    <hyperlink ref="B12" location="'EU CCR1'!A1" display="Analyse der CCR-Risikopositionen nach Ansatz" xr:uid="{C2E44D63-2077-44D1-BC16-D64239856DAE}"/>
    <hyperlink ref="B13" location="'EU CCR2'!A1" display="Eigenmittelanforderungen für das CVA-Risiko" xr:uid="{BF3F6886-D2F8-433C-88FC-E71EE68E9407}"/>
    <hyperlink ref="B14" location="'EU CCR3'!A1" display="Standardansatz - CCR-Risikopositioen nach regulatorischer Risikopositionsklasse und Risikogewicht" xr:uid="{F4F2416C-5F27-4B02-AD40-1223A47D727C}"/>
    <hyperlink ref="B15" location="'EU CCR5'!A1" display="Zusammensetzung der Sicherheiten für CCR-Risikopositionen" xr:uid="{E2EC350B-C30B-4E9E-BDB9-F7921EC893F7}"/>
    <hyperlink ref="B16" location="'EU CCR6'!A1" display="Risikopositionen in Kreditderivaten" xr:uid="{B5842407-71C2-43B3-BE30-5F40E107A5D0}"/>
    <hyperlink ref="B17" location="'EU CCR8'!A1" display="Risikopositionen gegenüber zentralen Gegenparteien (CCPs)" xr:uid="{9A6568D6-C3CD-4B63-BA1F-1BE9E7218639}"/>
    <hyperlink ref="B19" location="'EU CCyB1'!A1" display="Geografische Verteilung der für die Berechnung des antizyklischen Kapitalpuffers wesentlichen Kreditrisikopositionen" xr:uid="{661FCC8A-BBBB-47FA-BFEA-840E0BEC7D0B}"/>
    <hyperlink ref="B20" location="'EU CCyB2'!A1" display="Höhe des institutsspezifischen antizyklischen Kapitalpuffers" xr:uid="{7C0C63D4-C267-47C0-AA77-0059A150A44C}"/>
    <hyperlink ref="B25" location="'EU CQ1'!A1" display="Kreditqualität gestundeter Risikopositionen" xr:uid="{CCF150C6-F1E9-4D4C-9D18-1AB81693F27D}"/>
    <hyperlink ref="B26" location="'EU CQ3'!A1" display="Kreditqualität vertragsgemäß bedienter und notleidender Risikopositionen nach Überfälligkeit in Tagen" xr:uid="{D73F4E41-61FE-4D0E-8E14-B9C639A4F1E1}"/>
    <hyperlink ref="B27" location="'EU CQ4'!A1" display="Qualität notleidender Risikopositionen nach geografischem Gebiet" xr:uid="{1FE07846-A1E4-4562-BF86-8C6CA197C121}"/>
    <hyperlink ref="B28" location="'EU CQ5'!A1" display="Kreditqualität von Darlehen und Krediten an nichtfinanzielle Kapitalgesellschaften nach Wirtschaftszweig" xr:uid="{27FB184F-1B6D-40C0-8398-934D97E1EF14}"/>
    <hyperlink ref="B29" location="'EU CQ7'!A1" display="Durch Inbesitznahme und Vollstreckungsverfahren erlangte Sicherheiten" xr:uid="{602B645D-AB5F-4894-8C66-F4016A85CA5F}"/>
    <hyperlink ref="B31" location="'EU AE1'!A1" display="Belastete und unbelastete Vermögenswerte" xr:uid="{6FB293AD-E769-4E3E-97DB-8BDA5950640C}"/>
    <hyperlink ref="B32" location="'EU AE2'!A1" display="Entgegengenommene Sicherheiten und begebene eigene Schuldverschreibungen" xr:uid="{6E6C5161-F47E-451A-A0DE-B416004B32D4}"/>
    <hyperlink ref="B33" location="'EU AE3'!A1" display="Belastungsquellen" xr:uid="{17227A4B-AFFA-4792-A831-CA244EFA94F6}"/>
    <hyperlink ref="B35" location="'EU CR5'!A1" display="Standardansatz" xr:uid="{08E6C345-74FC-4F6B-9188-0726E7B9C37C}"/>
    <hyperlink ref="B37" location="'EU MR1'!A1" display="Marktrisiko beim Standardansatz" xr:uid="{8A93E0BB-19F6-4B49-9811-62FC5AFA20EC}"/>
    <hyperlink ref="B39" location="'EU OR1'!A1" display="Eigenmittelanforderungen für das operationelle Risiko und risikogewichtete Positionsbeträge" xr:uid="{300C8E1F-1A19-4CDE-8F08-F5F40DD9D6DA}"/>
    <hyperlink ref="B41" location="'EU KM1'!A1" display="Schlüsselparameter" xr:uid="{52156B2A-D94B-446A-89B8-A17D5F02E36A}"/>
    <hyperlink ref="B43" location="'EU IRRBB1'!A1" display="Zinsrisiken bei Geschäften des Anlagebuchs" xr:uid="{1FAB1D54-A0A2-4DB8-BEF0-AB00C9AD2CE2}"/>
    <hyperlink ref="B45" location="'EU REM1'!A1" display="Für das Geschäftsjahr gewährte Vergütung" xr:uid="{3300AF10-B563-498D-8DC9-CA4C37F910ED}"/>
    <hyperlink ref="B46" location="'EU REM2'!A1" display="Sonderzahlungen an Mitarbeiter, deren berufliche Tätigkeiten einen wesentlichen Einfluss auf das Risikoprofil des Instituts haben (identifizierte Mitarbeiter)" xr:uid="{FBDA7415-8B64-4BB8-8483-B19B3882170F}"/>
    <hyperlink ref="B47" location="'EU REM3'!A1" display="Zurückbehaltene Vergütung" xr:uid="{E24BA364-96C7-4616-A367-F8B870408CB7}"/>
    <hyperlink ref="B48" location="'EU REM4'!A1" display="Vergütungen von 1 Mio. EUR oder mehr pro Jahr" xr:uid="{4BFE04F1-F469-48CA-8306-4358AD982815}"/>
    <hyperlink ref="B51" location="'EU LR1'!A1" display="Summarische Abstimmung zwischen bilanzierten Aktiva und Risikopositionen für die Verschuldungsquote" xr:uid="{DE61A5D4-0006-444C-9786-743F03DF34E8}"/>
    <hyperlink ref="B52" location="'EU LR2'!A1" display="Einheitliche Offenlegung der Verschuldungsquote" xr:uid="{9DC0DCD0-8EC6-47BD-9B8C-3EE51CB00308}"/>
    <hyperlink ref="B53" location="'EU LR3'!A1" display="Aufgliederung der bilanzwirksamen Risikopositionen (ohne Derivate, SFTs und ausgenommene Risikopositionen)" xr:uid="{FDF38AA8-4DDA-40DC-A086-19FA5A561F47}"/>
    <hyperlink ref="B55" location="'EU LIQ1'!A1" display="Quantitative Angaben zur LCR" xr:uid="{46DC24D7-5ADD-41C5-ADD0-2D6FC3601388}"/>
    <hyperlink ref="B56" location="'EU LIQ2'!A1" display="Strukturelle Liquiditätsquote" xr:uid="{F2446FBC-F5F2-45AE-A90E-414BCDC8F780}"/>
    <hyperlink ref="B57" location="'EU LIQ2 T-1'!A1" display="Strukturelle Liquiditätsquote T-1" xr:uid="{3B688A4F-8068-4488-BDDB-FF9E972417E9}"/>
    <hyperlink ref="B58" location="'EU LIQ2 T-2'!A1" display="Strukturelle Liquiditätsquote T-2" xr:uid="{4B1F4CBF-4A49-4D31-AFA2-3A9A81372820}"/>
    <hyperlink ref="B59" location="'EU LIQ2 T-3'!A1" display="Strukturelle Liquiditätsquote T-3" xr:uid="{3098A7ED-9FB4-404A-A6F4-DBAB89B2436C}"/>
    <hyperlink ref="B61" location="'EU CR3'!A1" display="Übersicht über Kreditminderungstechniken: Offenlegung der Verwendung von Kreditrisikominderungstechniken" xr:uid="{178DB040-C36A-4CDF-A2E3-20D9527F316D}"/>
    <hyperlink ref="B62" location="'EU CR4'!A1" display="Standardansatz - Kreditrisiko und Wirkung der Kreditrisikominderung" xr:uid="{F61EB16D-094F-4B2E-94C8-BBD28D8AE25B}"/>
    <hyperlink ref="B7" location="'EU CC2'!A1" display="Abstimmung der aufsichtsrechtlichen Eigenmittel mit der im geprüften Jahresabschluss enthaltenen Bilanz" xr:uid="{9C54CDCB-BB6A-4315-839A-DFBE80709305}"/>
    <hyperlink ref="B8" location="'EU CCA'!A1" display="Hauptmerkmale der Kapitalinstrumente und der Instrumente des Ergänzungskapitals" xr:uid="{D9D86114-71A9-4008-85E2-660B2691E3C8}"/>
    <hyperlink ref="B23" location="'EU CR1-A'!A1" display="Restlaufzeit von Risikopositionen" xr:uid="{47146CB1-B789-4F2A-A3CD-6178811B3072}"/>
    <hyperlink ref="B24" location="'EU CR2'!A1" display="Veränderung des Bestands notleidender Darlehen und Kredite" xr:uid="{19360E63-7B39-403E-BD8C-C6303B432C0B}"/>
    <hyperlink ref="B49" location="'EU REM5'!A1" display="Angaben zur Vergütung der Mitarbeiter, deren berufliche Tätigkeiten einen wesentlichen Einfluss auf das Risikoprofil des Instituts haben (identifizierte Mitarbeiter)" xr:uid="{13180F2B-3D68-4D5F-B130-25F477C301CD}"/>
    <hyperlink ref="B22" location="'EU CR1'!A1" display="Vertragsgemäß bediente und notleidende Risikopositionen und damit verbundene Rückstellungen" xr:uid="{D34EC048-2662-4624-912E-F2495B0217CD}"/>
  </hyperlinks>
  <pageMargins left="0.7" right="0.7" top="0.78740157499999996" bottom="0.78740157499999996" header="0.3" footer="0.3"/>
  <pageSetup paperSize="9" scale="6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17"/>
  <sheetViews>
    <sheetView showGridLines="0" zoomScaleNormal="100" workbookViewId="0">
      <selection activeCell="B20" sqref="B20"/>
    </sheetView>
  </sheetViews>
  <sheetFormatPr baseColWidth="10" defaultColWidth="9.140625" defaultRowHeight="15"/>
  <cols>
    <col min="1" max="1" width="11" customWidth="1"/>
    <col min="2" max="2" width="65" customWidth="1"/>
    <col min="3" max="3" width="30" customWidth="1"/>
    <col min="4" max="4" width="31.5703125" customWidth="1"/>
  </cols>
  <sheetData>
    <row r="1" spans="1:4" s="98" customFormat="1" ht="24.75" customHeight="1">
      <c r="A1" s="361" t="s">
        <v>592</v>
      </c>
      <c r="B1" s="361"/>
      <c r="C1" s="361"/>
    </row>
    <row r="2" spans="1:4" s="98" customFormat="1" ht="18.95" customHeight="1">
      <c r="A2" s="62" t="s">
        <v>106</v>
      </c>
    </row>
    <row r="3" spans="1:4" s="64" customFormat="1" ht="18.95" customHeight="1">
      <c r="B3" s="137"/>
      <c r="C3" s="117"/>
      <c r="D3" s="117"/>
    </row>
    <row r="4" spans="1:4" s="64" customFormat="1" ht="18.95" customHeight="1">
      <c r="A4" s="25"/>
      <c r="B4" s="138"/>
      <c r="C4" s="28" t="s">
        <v>107</v>
      </c>
      <c r="D4" s="168" t="s">
        <v>108</v>
      </c>
    </row>
    <row r="5" spans="1:4" s="64" customFormat="1" ht="18.95" customHeight="1">
      <c r="A5" s="164"/>
      <c r="B5" s="139"/>
      <c r="C5" s="33" t="s">
        <v>593</v>
      </c>
      <c r="D5" s="28" t="s">
        <v>594</v>
      </c>
    </row>
    <row r="6" spans="1:4" s="64" customFormat="1" ht="18.95" customHeight="1">
      <c r="A6" s="358" t="s">
        <v>595</v>
      </c>
      <c r="B6" s="359"/>
      <c r="C6" s="213"/>
      <c r="D6" s="214"/>
    </row>
    <row r="7" spans="1:4" s="64" customFormat="1" ht="18.95" customHeight="1">
      <c r="A7" s="28" t="s">
        <v>112</v>
      </c>
      <c r="B7" s="105" t="s">
        <v>596</v>
      </c>
      <c r="C7" s="37">
        <v>0</v>
      </c>
      <c r="D7" s="37">
        <v>0</v>
      </c>
    </row>
    <row r="8" spans="1:4" s="64" customFormat="1" ht="18.95" customHeight="1">
      <c r="A8" s="28" t="s">
        <v>117</v>
      </c>
      <c r="B8" s="105" t="s">
        <v>597</v>
      </c>
      <c r="C8" s="37">
        <v>0</v>
      </c>
      <c r="D8" s="37">
        <v>0</v>
      </c>
    </row>
    <row r="9" spans="1:4" s="64" customFormat="1" ht="18.95" customHeight="1">
      <c r="A9" s="28" t="s">
        <v>119</v>
      </c>
      <c r="B9" s="105" t="s">
        <v>598</v>
      </c>
      <c r="C9" s="37">
        <v>0</v>
      </c>
      <c r="D9" s="37">
        <v>0</v>
      </c>
    </row>
    <row r="10" spans="1:4" s="64" customFormat="1" ht="18.95" customHeight="1">
      <c r="A10" s="28" t="s">
        <v>123</v>
      </c>
      <c r="B10" s="105" t="s">
        <v>599</v>
      </c>
      <c r="C10" s="37">
        <v>0</v>
      </c>
      <c r="D10" s="37">
        <v>0</v>
      </c>
    </row>
    <row r="11" spans="1:4" s="64" customFormat="1" ht="18.95" customHeight="1">
      <c r="A11" s="28" t="s">
        <v>125</v>
      </c>
      <c r="B11" s="105" t="s">
        <v>600</v>
      </c>
      <c r="C11" s="37">
        <v>0</v>
      </c>
      <c r="D11" s="37">
        <v>0</v>
      </c>
    </row>
    <row r="12" spans="1:4" s="64" customFormat="1" ht="18.95" customHeight="1">
      <c r="A12" s="28" t="s">
        <v>129</v>
      </c>
      <c r="B12" s="106" t="s">
        <v>601</v>
      </c>
      <c r="C12" s="37">
        <v>0</v>
      </c>
      <c r="D12" s="37">
        <v>0</v>
      </c>
    </row>
    <row r="13" spans="1:4" s="64" customFormat="1" ht="18.95" customHeight="1">
      <c r="A13" s="358" t="s">
        <v>602</v>
      </c>
      <c r="B13" s="359"/>
      <c r="C13" s="213"/>
      <c r="D13" s="214"/>
    </row>
    <row r="14" spans="1:4" s="64" customFormat="1" ht="18.95" customHeight="1">
      <c r="A14" s="28" t="s">
        <v>132</v>
      </c>
      <c r="B14" s="105" t="s">
        <v>603</v>
      </c>
      <c r="C14" s="37">
        <v>0</v>
      </c>
      <c r="D14" s="37">
        <v>0</v>
      </c>
    </row>
    <row r="15" spans="1:4" s="64" customFormat="1" ht="18.95" customHeight="1">
      <c r="A15" s="28" t="s">
        <v>134</v>
      </c>
      <c r="B15" s="105" t="s">
        <v>604</v>
      </c>
      <c r="C15" s="37">
        <v>0</v>
      </c>
      <c r="D15" s="37">
        <v>0</v>
      </c>
    </row>
    <row r="16" spans="1:4" s="64" customFormat="1" ht="12.75"/>
    <row r="17" s="64" customFormat="1" ht="12.75"/>
  </sheetData>
  <mergeCells count="3">
    <mergeCell ref="A6:B6"/>
    <mergeCell ref="A13:B13"/>
    <mergeCell ref="A1:C1"/>
  </mergeCells>
  <pageMargins left="0.7" right="0.7" top="0.75" bottom="0.75" header="0.3" footer="0.3"/>
  <pageSetup paperSize="9" scale="9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F9A0E-846B-4B53-A629-CB23804D2F76}">
  <dimension ref="A1:E29"/>
  <sheetViews>
    <sheetView showGridLines="0" zoomScaleNormal="100" workbookViewId="0">
      <selection activeCell="E6" sqref="E6:E25"/>
    </sheetView>
  </sheetViews>
  <sheetFormatPr baseColWidth="10" defaultColWidth="9.140625" defaultRowHeight="15"/>
  <cols>
    <col min="1" max="1" width="3.85546875" bestFit="1" customWidth="1"/>
    <col min="2" max="2" width="2.140625" customWidth="1"/>
    <col min="3" max="3" width="83.7109375" customWidth="1"/>
    <col min="4" max="4" width="20.5703125" bestFit="1" customWidth="1"/>
    <col min="5" max="5" width="20.28515625" customWidth="1"/>
  </cols>
  <sheetData>
    <row r="1" spans="1:5" s="98" customFormat="1" ht="24.75" customHeight="1">
      <c r="A1" s="361" t="s">
        <v>605</v>
      </c>
      <c r="B1" s="361"/>
      <c r="C1" s="361"/>
      <c r="D1" s="361"/>
      <c r="E1" s="103"/>
    </row>
    <row r="2" spans="1:5" s="98" customFormat="1" ht="18.95" customHeight="1">
      <c r="A2" s="62" t="s">
        <v>106</v>
      </c>
      <c r="B2" s="110"/>
      <c r="C2" s="110"/>
      <c r="D2" s="110"/>
      <c r="E2" s="103"/>
    </row>
    <row r="3" spans="1:5" s="98" customFormat="1" ht="18.95" customHeight="1">
      <c r="A3" s="97"/>
      <c r="B3" s="97"/>
      <c r="C3" s="97"/>
      <c r="D3" s="97"/>
      <c r="E3" s="97"/>
    </row>
    <row r="4" spans="1:5" s="98" customFormat="1" ht="18.95" customHeight="1">
      <c r="A4" s="113"/>
      <c r="B4" s="114"/>
      <c r="C4" s="115"/>
      <c r="D4" s="28" t="s">
        <v>107</v>
      </c>
      <c r="E4" s="28" t="s">
        <v>108</v>
      </c>
    </row>
    <row r="5" spans="1:5" s="98" customFormat="1" ht="18.95" customHeight="1">
      <c r="A5" s="118"/>
      <c r="B5" s="119"/>
      <c r="C5" s="120"/>
      <c r="D5" s="28" t="s">
        <v>606</v>
      </c>
      <c r="E5" s="28" t="s">
        <v>520</v>
      </c>
    </row>
    <row r="6" spans="1:5" s="98" customFormat="1" ht="18.95" customHeight="1">
      <c r="A6" s="29" t="s">
        <v>112</v>
      </c>
      <c r="B6" s="358" t="s">
        <v>607</v>
      </c>
      <c r="C6" s="359"/>
      <c r="D6" s="141"/>
      <c r="E6" s="37">
        <v>298303.67</v>
      </c>
    </row>
    <row r="7" spans="1:5" s="98" customFormat="1" ht="39.950000000000003" customHeight="1">
      <c r="A7" s="28" t="s">
        <v>117</v>
      </c>
      <c r="B7" s="354" t="s">
        <v>608</v>
      </c>
      <c r="C7" s="355"/>
      <c r="D7" s="143">
        <v>7665029.4100000001</v>
      </c>
      <c r="E7" s="37">
        <v>298303.67</v>
      </c>
    </row>
    <row r="8" spans="1:5" s="98" customFormat="1" ht="18.95" customHeight="1">
      <c r="A8" s="28" t="s">
        <v>119</v>
      </c>
      <c r="B8" s="33"/>
      <c r="C8" s="30" t="s">
        <v>609</v>
      </c>
      <c r="D8" s="143">
        <v>7665029.4100000001</v>
      </c>
      <c r="E8" s="37">
        <v>298303.67</v>
      </c>
    </row>
    <row r="9" spans="1:5" s="98" customFormat="1" ht="18.95" customHeight="1">
      <c r="A9" s="28" t="s">
        <v>123</v>
      </c>
      <c r="B9" s="33"/>
      <c r="C9" s="30" t="s">
        <v>610</v>
      </c>
      <c r="D9" s="143">
        <v>0</v>
      </c>
      <c r="E9" s="37">
        <v>0</v>
      </c>
    </row>
    <row r="10" spans="1:5" s="98" customFormat="1" ht="18.95" customHeight="1">
      <c r="A10" s="28" t="s">
        <v>125</v>
      </c>
      <c r="B10" s="33"/>
      <c r="C10" s="30" t="s">
        <v>611</v>
      </c>
      <c r="D10" s="143">
        <v>0</v>
      </c>
      <c r="E10" s="37">
        <v>0</v>
      </c>
    </row>
    <row r="11" spans="1:5" s="98" customFormat="1" ht="18.95" customHeight="1">
      <c r="A11" s="28" t="s">
        <v>129</v>
      </c>
      <c r="B11" s="33"/>
      <c r="C11" s="30" t="s">
        <v>612</v>
      </c>
      <c r="D11" s="143">
        <v>0</v>
      </c>
      <c r="E11" s="37">
        <v>0</v>
      </c>
    </row>
    <row r="12" spans="1:5" s="98" customFormat="1" ht="18.95" customHeight="1">
      <c r="A12" s="28" t="s">
        <v>132</v>
      </c>
      <c r="B12" s="354" t="s">
        <v>613</v>
      </c>
      <c r="C12" s="355"/>
      <c r="D12" s="143">
        <v>949531.28</v>
      </c>
      <c r="E12" s="141"/>
    </row>
    <row r="13" spans="1:5" s="98" customFormat="1" ht="18.95" customHeight="1">
      <c r="A13" s="28" t="s">
        <v>134</v>
      </c>
      <c r="B13" s="354" t="s">
        <v>614</v>
      </c>
      <c r="C13" s="355"/>
      <c r="D13" s="37">
        <v>0</v>
      </c>
      <c r="E13" s="37">
        <v>0</v>
      </c>
    </row>
    <row r="14" spans="1:5" s="98" customFormat="1" ht="18.95" customHeight="1">
      <c r="A14" s="28" t="s">
        <v>136</v>
      </c>
      <c r="B14" s="354" t="s">
        <v>615</v>
      </c>
      <c r="C14" s="355"/>
      <c r="D14" s="37">
        <v>0</v>
      </c>
      <c r="E14" s="37">
        <v>0</v>
      </c>
    </row>
    <row r="15" spans="1:5" s="98" customFormat="1" ht="18.95" customHeight="1">
      <c r="A15" s="28" t="s">
        <v>138</v>
      </c>
      <c r="B15" s="354" t="s">
        <v>616</v>
      </c>
      <c r="C15" s="355"/>
      <c r="D15" s="37">
        <v>0</v>
      </c>
      <c r="E15" s="37">
        <v>0</v>
      </c>
    </row>
    <row r="16" spans="1:5" s="98" customFormat="1" ht="26.25" customHeight="1">
      <c r="A16" s="29" t="s">
        <v>140</v>
      </c>
      <c r="B16" s="358" t="s">
        <v>617</v>
      </c>
      <c r="C16" s="359"/>
      <c r="D16" s="141"/>
      <c r="E16" s="37">
        <v>0</v>
      </c>
    </row>
    <row r="17" spans="1:5" s="98" customFormat="1" ht="29.25" customHeight="1">
      <c r="A17" s="28" t="s">
        <v>142</v>
      </c>
      <c r="B17" s="354" t="s">
        <v>618</v>
      </c>
      <c r="C17" s="355"/>
      <c r="D17" s="37">
        <v>0</v>
      </c>
      <c r="E17" s="37">
        <v>0</v>
      </c>
    </row>
    <row r="18" spans="1:5" s="98" customFormat="1" ht="18.95" customHeight="1">
      <c r="A18" s="28" t="s">
        <v>144</v>
      </c>
      <c r="B18" s="33"/>
      <c r="C18" s="30" t="s">
        <v>609</v>
      </c>
      <c r="D18" s="37">
        <v>0</v>
      </c>
      <c r="E18" s="37">
        <v>0</v>
      </c>
    </row>
    <row r="19" spans="1:5" s="98" customFormat="1" ht="18.95" customHeight="1">
      <c r="A19" s="28" t="s">
        <v>146</v>
      </c>
      <c r="B19" s="33"/>
      <c r="C19" s="30" t="s">
        <v>610</v>
      </c>
      <c r="D19" s="37">
        <v>0</v>
      </c>
      <c r="E19" s="37">
        <v>0</v>
      </c>
    </row>
    <row r="20" spans="1:5" s="98" customFormat="1" ht="18.95" customHeight="1">
      <c r="A20" s="28" t="s">
        <v>148</v>
      </c>
      <c r="B20" s="33"/>
      <c r="C20" s="30" t="s">
        <v>611</v>
      </c>
      <c r="D20" s="37">
        <v>0</v>
      </c>
      <c r="E20" s="37">
        <v>0</v>
      </c>
    </row>
    <row r="21" spans="1:5" s="98" customFormat="1" ht="18.95" customHeight="1">
      <c r="A21" s="28" t="s">
        <v>150</v>
      </c>
      <c r="B21" s="33"/>
      <c r="C21" s="30" t="s">
        <v>612</v>
      </c>
      <c r="D21" s="37">
        <v>0</v>
      </c>
      <c r="E21" s="37">
        <v>0</v>
      </c>
    </row>
    <row r="22" spans="1:5" s="98" customFormat="1" ht="18.95" customHeight="1">
      <c r="A22" s="28" t="s">
        <v>152</v>
      </c>
      <c r="B22" s="354" t="s">
        <v>613</v>
      </c>
      <c r="C22" s="355"/>
      <c r="D22" s="37">
        <v>0</v>
      </c>
      <c r="E22" s="141"/>
    </row>
    <row r="23" spans="1:5" s="98" customFormat="1" ht="18.95" customHeight="1">
      <c r="A23" s="28" t="s">
        <v>154</v>
      </c>
      <c r="B23" s="354" t="s">
        <v>614</v>
      </c>
      <c r="C23" s="355"/>
      <c r="D23" s="37">
        <v>0</v>
      </c>
      <c r="E23" s="37">
        <v>0</v>
      </c>
    </row>
    <row r="24" spans="1:5" s="98" customFormat="1" ht="18.95" customHeight="1">
      <c r="A24" s="28" t="s">
        <v>156</v>
      </c>
      <c r="B24" s="354" t="s">
        <v>615</v>
      </c>
      <c r="C24" s="355"/>
      <c r="D24" s="37">
        <v>0</v>
      </c>
      <c r="E24" s="37">
        <v>0</v>
      </c>
    </row>
    <row r="25" spans="1:5" s="98" customFormat="1" ht="18.95" customHeight="1">
      <c r="A25" s="28" t="s">
        <v>158</v>
      </c>
      <c r="B25" s="354" t="s">
        <v>616</v>
      </c>
      <c r="C25" s="355"/>
      <c r="D25" s="37">
        <v>0</v>
      </c>
      <c r="E25" s="37">
        <v>0</v>
      </c>
    </row>
    <row r="26" spans="1:5" s="98" customFormat="1"/>
    <row r="27" spans="1:5" s="98" customFormat="1"/>
    <row r="28" spans="1:5" s="98" customFormat="1"/>
    <row r="29" spans="1:5" s="98" customFormat="1"/>
  </sheetData>
  <mergeCells count="13">
    <mergeCell ref="A1:D1"/>
    <mergeCell ref="B25:C25"/>
    <mergeCell ref="B15:C15"/>
    <mergeCell ref="B16:C16"/>
    <mergeCell ref="B17:C17"/>
    <mergeCell ref="B22:C22"/>
    <mergeCell ref="B23:C23"/>
    <mergeCell ref="B24:C24"/>
    <mergeCell ref="B14:C14"/>
    <mergeCell ref="B6:C6"/>
    <mergeCell ref="B7:C7"/>
    <mergeCell ref="B12:C12"/>
    <mergeCell ref="B13:C13"/>
  </mergeCells>
  <pageMargins left="0.7" right="0.7" top="0.75" bottom="0.75" header="0.3" footer="0.3"/>
  <pageSetup paperSize="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D4DCE-F542-46B3-BF66-A39C304D070F}">
  <sheetPr>
    <pageSetUpPr fitToPage="1"/>
  </sheetPr>
  <dimension ref="A1:P57"/>
  <sheetViews>
    <sheetView showGridLines="0" zoomScaleNormal="100" zoomScaleSheetLayoutView="100" workbookViewId="0">
      <selection sqref="A1:I1"/>
    </sheetView>
  </sheetViews>
  <sheetFormatPr baseColWidth="10" defaultColWidth="9.140625" defaultRowHeight="15"/>
  <cols>
    <col min="1" max="1" width="9.5703125" bestFit="1" customWidth="1"/>
    <col min="2" max="2" width="28" customWidth="1"/>
    <col min="3" max="4" width="21.28515625" bestFit="1" customWidth="1"/>
    <col min="5" max="5" width="21.85546875" customWidth="1"/>
    <col min="6" max="6" width="18.7109375" customWidth="1"/>
    <col min="7" max="7" width="21.85546875" customWidth="1"/>
    <col min="8" max="8" width="19.28515625" bestFit="1" customWidth="1"/>
    <col min="9" max="12" width="21.85546875" customWidth="1"/>
    <col min="13" max="13" width="20.5703125" bestFit="1" customWidth="1"/>
    <col min="14" max="14" width="19.28515625" customWidth="1"/>
    <col min="15" max="15" width="17.7109375" customWidth="1"/>
    <col min="16" max="16" width="18.28515625" customWidth="1"/>
  </cols>
  <sheetData>
    <row r="1" spans="1:16" s="98" customFormat="1" ht="24.75" customHeight="1">
      <c r="A1" s="390" t="s">
        <v>619</v>
      </c>
      <c r="B1" s="390"/>
      <c r="C1" s="390"/>
      <c r="D1" s="390"/>
      <c r="E1" s="390"/>
      <c r="F1" s="390"/>
      <c r="G1" s="390"/>
      <c r="H1" s="390"/>
      <c r="I1" s="390"/>
      <c r="J1" s="104"/>
      <c r="K1" s="104"/>
      <c r="L1" s="104"/>
      <c r="M1" s="104"/>
      <c r="N1" s="104"/>
      <c r="O1" s="104"/>
    </row>
    <row r="2" spans="1:16" s="98" customFormat="1" ht="15" customHeight="1">
      <c r="A2" s="62" t="s">
        <v>106</v>
      </c>
      <c r="B2" s="110"/>
      <c r="C2" s="110"/>
      <c r="D2" s="110"/>
      <c r="E2" s="110"/>
      <c r="F2" s="110"/>
      <c r="G2" s="110"/>
      <c r="H2" s="110"/>
      <c r="I2" s="110"/>
      <c r="J2" s="104"/>
      <c r="K2" s="104"/>
      <c r="L2" s="104"/>
      <c r="M2" s="104"/>
      <c r="N2" s="104"/>
      <c r="O2" s="104"/>
    </row>
    <row r="3" spans="1:16" s="98" customFormat="1" ht="18.95" customHeight="1"/>
    <row r="4" spans="1:16" s="98" customFormat="1" ht="18.95" customHeight="1">
      <c r="A4" s="25"/>
      <c r="B4" s="27"/>
      <c r="C4" s="28" t="s">
        <v>107</v>
      </c>
      <c r="D4" s="28" t="s">
        <v>108</v>
      </c>
      <c r="E4" s="28" t="s">
        <v>349</v>
      </c>
      <c r="F4" s="28" t="s">
        <v>508</v>
      </c>
      <c r="G4" s="28" t="s">
        <v>509</v>
      </c>
      <c r="H4" s="28" t="s">
        <v>510</v>
      </c>
      <c r="I4" s="28" t="s">
        <v>511</v>
      </c>
      <c r="J4" s="28" t="s">
        <v>512</v>
      </c>
      <c r="K4" s="28" t="s">
        <v>549</v>
      </c>
      <c r="L4" s="28" t="s">
        <v>550</v>
      </c>
      <c r="M4" s="28" t="s">
        <v>551</v>
      </c>
      <c r="N4" s="28" t="s">
        <v>552</v>
      </c>
      <c r="O4" s="28" t="s">
        <v>620</v>
      </c>
      <c r="P4" s="112"/>
    </row>
    <row r="5" spans="1:16" s="98" customFormat="1" ht="39.950000000000003" customHeight="1">
      <c r="A5" s="136"/>
      <c r="B5" s="167"/>
      <c r="C5" s="386" t="s">
        <v>621</v>
      </c>
      <c r="D5" s="387"/>
      <c r="E5" s="386" t="s">
        <v>622</v>
      </c>
      <c r="F5" s="387"/>
      <c r="G5" s="391" t="s">
        <v>623</v>
      </c>
      <c r="H5" s="391" t="s">
        <v>624</v>
      </c>
      <c r="I5" s="386" t="s">
        <v>625</v>
      </c>
      <c r="J5" s="395"/>
      <c r="K5" s="395"/>
      <c r="L5" s="387"/>
      <c r="M5" s="391" t="s">
        <v>626</v>
      </c>
      <c r="N5" s="391" t="s">
        <v>627</v>
      </c>
      <c r="O5" s="391" t="s">
        <v>628</v>
      </c>
      <c r="P5" s="112"/>
    </row>
    <row r="6" spans="1:16" s="98" customFormat="1" ht="89.25">
      <c r="A6" s="393"/>
      <c r="B6" s="394"/>
      <c r="C6" s="28" t="s">
        <v>629</v>
      </c>
      <c r="D6" s="28" t="s">
        <v>630</v>
      </c>
      <c r="E6" s="28" t="s">
        <v>631</v>
      </c>
      <c r="F6" s="28" t="s">
        <v>632</v>
      </c>
      <c r="G6" s="392"/>
      <c r="H6" s="392"/>
      <c r="I6" s="171" t="s">
        <v>633</v>
      </c>
      <c r="J6" s="171" t="s">
        <v>622</v>
      </c>
      <c r="K6" s="171" t="s">
        <v>634</v>
      </c>
      <c r="L6" s="171" t="s">
        <v>506</v>
      </c>
      <c r="M6" s="392"/>
      <c r="N6" s="392"/>
      <c r="O6" s="392"/>
      <c r="P6" s="112"/>
    </row>
    <row r="7" spans="1:16" s="98" customFormat="1" ht="25.5">
      <c r="A7" s="28"/>
      <c r="B7" s="154" t="s">
        <v>635</v>
      </c>
      <c r="C7" s="172"/>
      <c r="D7" s="172"/>
      <c r="E7" s="172"/>
      <c r="F7" s="172"/>
      <c r="G7" s="172"/>
      <c r="H7" s="172"/>
      <c r="I7" s="172"/>
      <c r="J7" s="172"/>
      <c r="K7" s="172"/>
      <c r="L7" s="172"/>
      <c r="M7" s="172"/>
      <c r="N7" s="172"/>
      <c r="O7" s="172"/>
      <c r="P7" s="112"/>
    </row>
    <row r="8" spans="1:16" s="98" customFormat="1" ht="25.5">
      <c r="A8" s="173" t="s">
        <v>636</v>
      </c>
      <c r="B8" s="174" t="s">
        <v>637</v>
      </c>
      <c r="C8" s="37">
        <v>13412.57</v>
      </c>
      <c r="D8" s="37">
        <v>0</v>
      </c>
      <c r="E8" s="37">
        <v>0</v>
      </c>
      <c r="F8" s="37">
        <v>0</v>
      </c>
      <c r="G8" s="37">
        <v>0</v>
      </c>
      <c r="H8" s="39">
        <v>13412.57</v>
      </c>
      <c r="I8" s="37">
        <v>804.75</v>
      </c>
      <c r="J8" s="37">
        <v>0</v>
      </c>
      <c r="K8" s="37">
        <v>0</v>
      </c>
      <c r="L8" s="37">
        <v>804.75</v>
      </c>
      <c r="M8" s="39">
        <v>10059.375</v>
      </c>
      <c r="N8" s="41">
        <v>0</v>
      </c>
      <c r="O8" s="41">
        <v>0</v>
      </c>
      <c r="P8" s="112"/>
    </row>
    <row r="9" spans="1:16" s="98" customFormat="1" ht="18.95" customHeight="1">
      <c r="A9" s="173" t="s">
        <v>638</v>
      </c>
      <c r="B9" s="174" t="s">
        <v>639</v>
      </c>
      <c r="C9" s="37">
        <v>4341824846.1199999</v>
      </c>
      <c r="D9" s="37">
        <v>0</v>
      </c>
      <c r="E9" s="37">
        <v>0</v>
      </c>
      <c r="F9" s="37">
        <v>0</v>
      </c>
      <c r="G9" s="37">
        <v>0</v>
      </c>
      <c r="H9" s="39">
        <v>4341824846.1199999</v>
      </c>
      <c r="I9" s="37">
        <v>200971058.91</v>
      </c>
      <c r="J9" s="37">
        <v>0</v>
      </c>
      <c r="K9" s="37">
        <v>0</v>
      </c>
      <c r="L9" s="37">
        <v>200971058.91</v>
      </c>
      <c r="M9" s="39">
        <v>2512138236.375</v>
      </c>
      <c r="N9" s="41">
        <v>0.92379999999999995</v>
      </c>
      <c r="O9" s="41">
        <v>0</v>
      </c>
      <c r="P9" s="112"/>
    </row>
    <row r="10" spans="1:16" s="98" customFormat="1" ht="18.95" customHeight="1">
      <c r="A10" s="173" t="s">
        <v>640</v>
      </c>
      <c r="B10" s="174" t="s">
        <v>641</v>
      </c>
      <c r="C10" s="37">
        <v>136104.64000000001</v>
      </c>
      <c r="D10" s="37">
        <v>0</v>
      </c>
      <c r="E10" s="37">
        <v>0</v>
      </c>
      <c r="F10" s="37">
        <v>0</v>
      </c>
      <c r="G10" s="37">
        <v>0</v>
      </c>
      <c r="H10" s="39">
        <v>136104.64000000001</v>
      </c>
      <c r="I10" s="37">
        <v>10888.37</v>
      </c>
      <c r="J10" s="37">
        <v>0</v>
      </c>
      <c r="K10" s="37">
        <v>0</v>
      </c>
      <c r="L10" s="37">
        <v>10888.37</v>
      </c>
      <c r="M10" s="39">
        <v>136104.625</v>
      </c>
      <c r="N10" s="41">
        <v>1E-4</v>
      </c>
      <c r="O10" s="41">
        <v>0</v>
      </c>
      <c r="P10" s="112"/>
    </row>
    <row r="11" spans="1:16" s="98" customFormat="1" ht="18.95" customHeight="1">
      <c r="A11" s="173" t="s">
        <v>642</v>
      </c>
      <c r="B11" s="174" t="s">
        <v>643</v>
      </c>
      <c r="C11" s="37">
        <v>22903841.370000001</v>
      </c>
      <c r="D11" s="37">
        <v>0</v>
      </c>
      <c r="E11" s="37">
        <v>0</v>
      </c>
      <c r="F11" s="37">
        <v>0</v>
      </c>
      <c r="G11" s="37">
        <v>0</v>
      </c>
      <c r="H11" s="39">
        <v>22903841.370000001</v>
      </c>
      <c r="I11" s="37">
        <v>495957.31</v>
      </c>
      <c r="J11" s="37">
        <v>0</v>
      </c>
      <c r="K11" s="37">
        <v>0</v>
      </c>
      <c r="L11" s="37">
        <v>495957.31</v>
      </c>
      <c r="M11" s="39">
        <v>6199466.375</v>
      </c>
      <c r="N11" s="41">
        <v>2.3E-3</v>
      </c>
      <c r="O11" s="41">
        <v>0</v>
      </c>
      <c r="P11" s="112"/>
    </row>
    <row r="12" spans="1:16" s="98" customFormat="1" ht="18.95" customHeight="1">
      <c r="A12" s="173" t="s">
        <v>644</v>
      </c>
      <c r="B12" s="174" t="s">
        <v>645</v>
      </c>
      <c r="C12" s="37">
        <v>70.5</v>
      </c>
      <c r="D12" s="37">
        <v>0</v>
      </c>
      <c r="E12" s="37">
        <v>0</v>
      </c>
      <c r="F12" s="37">
        <v>0</v>
      </c>
      <c r="G12" s="37">
        <v>0</v>
      </c>
      <c r="H12" s="39">
        <v>70.5</v>
      </c>
      <c r="I12" s="37">
        <v>4.2300000000000004</v>
      </c>
      <c r="J12" s="37">
        <v>0</v>
      </c>
      <c r="K12" s="37">
        <v>0</v>
      </c>
      <c r="L12" s="37">
        <v>4.2300000000000004</v>
      </c>
      <c r="M12" s="39">
        <v>52.875</v>
      </c>
      <c r="N12" s="41">
        <v>0</v>
      </c>
      <c r="O12" s="41">
        <v>0.02</v>
      </c>
      <c r="P12" s="112"/>
    </row>
    <row r="13" spans="1:16" s="98" customFormat="1" ht="18.95" customHeight="1">
      <c r="A13" s="173" t="s">
        <v>646</v>
      </c>
      <c r="B13" s="174" t="s">
        <v>647</v>
      </c>
      <c r="C13" s="37">
        <v>123637.23</v>
      </c>
      <c r="D13" s="37">
        <v>0</v>
      </c>
      <c r="E13" s="37">
        <v>0</v>
      </c>
      <c r="F13" s="37">
        <v>0</v>
      </c>
      <c r="G13" s="37">
        <v>0</v>
      </c>
      <c r="H13" s="39">
        <v>123637.23</v>
      </c>
      <c r="I13" s="37">
        <v>9597</v>
      </c>
      <c r="J13" s="37">
        <v>0</v>
      </c>
      <c r="K13" s="37">
        <v>0</v>
      </c>
      <c r="L13" s="37">
        <v>9597</v>
      </c>
      <c r="M13" s="39">
        <v>119962.5</v>
      </c>
      <c r="N13" s="41">
        <v>0</v>
      </c>
      <c r="O13" s="41">
        <v>0</v>
      </c>
      <c r="P13" s="112"/>
    </row>
    <row r="14" spans="1:16" s="98" customFormat="1" ht="18.95" customHeight="1">
      <c r="A14" s="173" t="s">
        <v>648</v>
      </c>
      <c r="B14" s="174" t="s">
        <v>649</v>
      </c>
      <c r="C14" s="37">
        <v>29771754.710000001</v>
      </c>
      <c r="D14" s="37">
        <v>0</v>
      </c>
      <c r="E14" s="37">
        <v>0</v>
      </c>
      <c r="F14" s="37">
        <v>0</v>
      </c>
      <c r="G14" s="37">
        <v>0</v>
      </c>
      <c r="H14" s="39">
        <v>29771754.710000001</v>
      </c>
      <c r="I14" s="37">
        <v>2244536.9</v>
      </c>
      <c r="J14" s="37">
        <v>0</v>
      </c>
      <c r="K14" s="37">
        <v>0</v>
      </c>
      <c r="L14" s="37">
        <v>2244536.9</v>
      </c>
      <c r="M14" s="39">
        <v>28056711.25</v>
      </c>
      <c r="N14" s="41">
        <v>1.03E-2</v>
      </c>
      <c r="O14" s="41">
        <v>0</v>
      </c>
      <c r="P14" s="175"/>
    </row>
    <row r="15" spans="1:16" s="98" customFormat="1" ht="18.95" customHeight="1">
      <c r="A15" s="173" t="s">
        <v>650</v>
      </c>
      <c r="B15" s="174" t="s">
        <v>651</v>
      </c>
      <c r="C15" s="37">
        <v>3758499.82</v>
      </c>
      <c r="D15" s="37">
        <v>0</v>
      </c>
      <c r="E15" s="37">
        <v>0</v>
      </c>
      <c r="F15" s="37">
        <v>0</v>
      </c>
      <c r="G15" s="37">
        <v>0</v>
      </c>
      <c r="H15" s="39">
        <v>3758499.82</v>
      </c>
      <c r="I15" s="37">
        <v>264197.65000000002</v>
      </c>
      <c r="J15" s="37">
        <v>0</v>
      </c>
      <c r="K15" s="37">
        <v>0</v>
      </c>
      <c r="L15" s="37">
        <v>264197.65000000002</v>
      </c>
      <c r="M15" s="39">
        <v>3302470.625</v>
      </c>
      <c r="N15" s="41">
        <v>1.1999999999999999E-3</v>
      </c>
      <c r="O15" s="41">
        <v>0.02</v>
      </c>
      <c r="P15" s="112"/>
    </row>
    <row r="16" spans="1:16" s="98" customFormat="1" ht="18.95" customHeight="1">
      <c r="A16" s="173" t="s">
        <v>652</v>
      </c>
      <c r="B16" s="174" t="s">
        <v>653</v>
      </c>
      <c r="C16" s="37">
        <v>90351680.459999993</v>
      </c>
      <c r="D16" s="37">
        <v>0</v>
      </c>
      <c r="E16" s="37">
        <v>0</v>
      </c>
      <c r="F16" s="37">
        <v>0</v>
      </c>
      <c r="G16" s="37">
        <v>0</v>
      </c>
      <c r="H16" s="39">
        <v>90351680.459999993</v>
      </c>
      <c r="I16" s="37">
        <v>5034195.42</v>
      </c>
      <c r="J16" s="37">
        <v>0</v>
      </c>
      <c r="K16" s="37">
        <v>0</v>
      </c>
      <c r="L16" s="37">
        <v>5034195.42</v>
      </c>
      <c r="M16" s="39">
        <v>62927442.75</v>
      </c>
      <c r="N16" s="41">
        <v>2.3099999999999999E-2</v>
      </c>
      <c r="O16" s="41">
        <v>7.4999999999999997E-3</v>
      </c>
      <c r="P16" s="112"/>
    </row>
    <row r="17" spans="1:16" s="98" customFormat="1" ht="18.95" customHeight="1">
      <c r="A17" s="173" t="s">
        <v>654</v>
      </c>
      <c r="B17" s="174" t="s">
        <v>655</v>
      </c>
      <c r="C17" s="37">
        <v>6565042.7800000003</v>
      </c>
      <c r="D17" s="37">
        <v>0</v>
      </c>
      <c r="E17" s="37">
        <v>0</v>
      </c>
      <c r="F17" s="37">
        <v>0</v>
      </c>
      <c r="G17" s="37">
        <v>0</v>
      </c>
      <c r="H17" s="39">
        <v>6565042.7800000003</v>
      </c>
      <c r="I17" s="37">
        <v>268278.42</v>
      </c>
      <c r="J17" s="37">
        <v>0</v>
      </c>
      <c r="K17" s="37">
        <v>0</v>
      </c>
      <c r="L17" s="37">
        <v>268278.42</v>
      </c>
      <c r="M17" s="39">
        <v>3353480.25</v>
      </c>
      <c r="N17" s="41">
        <v>1.1999999999999999E-3</v>
      </c>
      <c r="O17" s="41">
        <v>2.5000000000000001E-2</v>
      </c>
      <c r="P17" s="112"/>
    </row>
    <row r="18" spans="1:16" s="98" customFormat="1" ht="18.95" customHeight="1">
      <c r="A18" s="173" t="s">
        <v>656</v>
      </c>
      <c r="B18" s="174" t="s">
        <v>657</v>
      </c>
      <c r="C18" s="37">
        <v>1950381.71</v>
      </c>
      <c r="D18" s="37">
        <v>0</v>
      </c>
      <c r="E18" s="37">
        <v>0</v>
      </c>
      <c r="F18" s="37">
        <v>0</v>
      </c>
      <c r="G18" s="37">
        <v>0</v>
      </c>
      <c r="H18" s="39">
        <v>1950381.71</v>
      </c>
      <c r="I18" s="37">
        <v>156030.46</v>
      </c>
      <c r="J18" s="37">
        <v>0</v>
      </c>
      <c r="K18" s="37">
        <v>0</v>
      </c>
      <c r="L18" s="37">
        <v>156030.46</v>
      </c>
      <c r="M18" s="39">
        <v>1950380.75</v>
      </c>
      <c r="N18" s="41">
        <v>6.9999999999999999E-4</v>
      </c>
      <c r="O18" s="41">
        <v>0</v>
      </c>
      <c r="P18" s="112"/>
    </row>
    <row r="19" spans="1:16" s="98" customFormat="1" ht="18.95" customHeight="1">
      <c r="A19" s="173" t="s">
        <v>658</v>
      </c>
      <c r="B19" s="174" t="s">
        <v>659</v>
      </c>
      <c r="C19" s="37">
        <v>22792646.969999999</v>
      </c>
      <c r="D19" s="37">
        <v>0</v>
      </c>
      <c r="E19" s="37">
        <v>0</v>
      </c>
      <c r="F19" s="37">
        <v>0</v>
      </c>
      <c r="G19" s="37">
        <v>0</v>
      </c>
      <c r="H19" s="39">
        <v>22792646.969999999</v>
      </c>
      <c r="I19" s="37">
        <v>194908.35</v>
      </c>
      <c r="J19" s="37">
        <v>0</v>
      </c>
      <c r="K19" s="37">
        <v>0</v>
      </c>
      <c r="L19" s="37">
        <v>194908.35</v>
      </c>
      <c r="M19" s="39">
        <v>2436354.375</v>
      </c>
      <c r="N19" s="41">
        <v>8.9999999999999998E-4</v>
      </c>
      <c r="O19" s="41">
        <v>0</v>
      </c>
      <c r="P19" s="112"/>
    </row>
    <row r="20" spans="1:16" s="98" customFormat="1" ht="18.95" customHeight="1">
      <c r="A20" s="173" t="s">
        <v>660</v>
      </c>
      <c r="B20" s="174" t="s">
        <v>661</v>
      </c>
      <c r="C20" s="37">
        <v>72936523.599999994</v>
      </c>
      <c r="D20" s="37">
        <v>0</v>
      </c>
      <c r="E20" s="37">
        <v>0</v>
      </c>
      <c r="F20" s="37">
        <v>0</v>
      </c>
      <c r="G20" s="37">
        <v>0</v>
      </c>
      <c r="H20" s="39">
        <v>72936523.599999994</v>
      </c>
      <c r="I20" s="37">
        <v>1270615.83</v>
      </c>
      <c r="J20" s="37">
        <v>0</v>
      </c>
      <c r="K20" s="37">
        <v>0</v>
      </c>
      <c r="L20" s="37">
        <v>1270615.83</v>
      </c>
      <c r="M20" s="39">
        <v>15882697.875</v>
      </c>
      <c r="N20" s="41">
        <v>5.7999999999999996E-3</v>
      </c>
      <c r="O20" s="41">
        <v>5.0000000000000001E-3</v>
      </c>
      <c r="P20" s="112"/>
    </row>
    <row r="21" spans="1:16" s="98" customFormat="1" ht="18.95" customHeight="1">
      <c r="A21" s="173" t="s">
        <v>662</v>
      </c>
      <c r="B21" s="174" t="s">
        <v>663</v>
      </c>
      <c r="C21" s="37">
        <v>8357626.3499999996</v>
      </c>
      <c r="D21" s="37">
        <v>0</v>
      </c>
      <c r="E21" s="37">
        <v>0</v>
      </c>
      <c r="F21" s="37">
        <v>0</v>
      </c>
      <c r="G21" s="37">
        <v>0</v>
      </c>
      <c r="H21" s="39">
        <v>8357626.3499999996</v>
      </c>
      <c r="I21" s="37">
        <v>614110.03</v>
      </c>
      <c r="J21" s="37">
        <v>0</v>
      </c>
      <c r="K21" s="37">
        <v>0</v>
      </c>
      <c r="L21" s="37">
        <v>614110.03</v>
      </c>
      <c r="M21" s="39">
        <v>7676375.375</v>
      </c>
      <c r="N21" s="41">
        <v>2.8E-3</v>
      </c>
      <c r="O21" s="41">
        <v>0.02</v>
      </c>
      <c r="P21" s="112"/>
    </row>
    <row r="22" spans="1:16" s="98" customFormat="1" ht="18.95" customHeight="1">
      <c r="A22" s="173" t="s">
        <v>664</v>
      </c>
      <c r="B22" s="174" t="s">
        <v>665</v>
      </c>
      <c r="C22" s="37">
        <v>11025.7</v>
      </c>
      <c r="D22" s="37">
        <v>0</v>
      </c>
      <c r="E22" s="37">
        <v>0</v>
      </c>
      <c r="F22" s="37">
        <v>0</v>
      </c>
      <c r="G22" s="37">
        <v>0</v>
      </c>
      <c r="H22" s="39">
        <v>11025.7</v>
      </c>
      <c r="I22" s="37">
        <v>661.54</v>
      </c>
      <c r="J22" s="37">
        <v>0</v>
      </c>
      <c r="K22" s="37">
        <v>0</v>
      </c>
      <c r="L22" s="37">
        <v>661.54</v>
      </c>
      <c r="M22" s="39">
        <v>8269.25</v>
      </c>
      <c r="N22" s="41">
        <v>0</v>
      </c>
      <c r="O22" s="41">
        <v>0.01</v>
      </c>
      <c r="P22" s="175"/>
    </row>
    <row r="23" spans="1:16" s="98" customFormat="1" ht="18.95" customHeight="1">
      <c r="A23" s="173" t="s">
        <v>666</v>
      </c>
      <c r="B23" s="174" t="s">
        <v>667</v>
      </c>
      <c r="C23" s="37">
        <v>58.71</v>
      </c>
      <c r="D23" s="37">
        <v>0</v>
      </c>
      <c r="E23" s="37">
        <v>0</v>
      </c>
      <c r="F23" s="37">
        <v>0</v>
      </c>
      <c r="G23" s="37">
        <v>0</v>
      </c>
      <c r="H23" s="39">
        <v>58.71</v>
      </c>
      <c r="I23" s="37">
        <v>2.68</v>
      </c>
      <c r="J23" s="37">
        <v>0</v>
      </c>
      <c r="K23" s="37">
        <v>0</v>
      </c>
      <c r="L23" s="37">
        <v>2.68</v>
      </c>
      <c r="M23" s="39">
        <v>33.5</v>
      </c>
      <c r="N23" s="41">
        <v>0</v>
      </c>
      <c r="O23" s="41">
        <v>5.0000000000000001E-3</v>
      </c>
      <c r="P23" s="112"/>
    </row>
    <row r="24" spans="1:16" s="98" customFormat="1" ht="18.95" customHeight="1">
      <c r="A24" s="173" t="s">
        <v>668</v>
      </c>
      <c r="B24" s="174" t="s">
        <v>669</v>
      </c>
      <c r="C24" s="37">
        <v>3948325.16</v>
      </c>
      <c r="D24" s="37">
        <v>0</v>
      </c>
      <c r="E24" s="37">
        <v>0</v>
      </c>
      <c r="F24" s="37">
        <v>0</v>
      </c>
      <c r="G24" s="37">
        <v>0</v>
      </c>
      <c r="H24" s="39">
        <v>3948325.16</v>
      </c>
      <c r="I24" s="37">
        <v>315782.88</v>
      </c>
      <c r="J24" s="37">
        <v>0</v>
      </c>
      <c r="K24" s="37">
        <v>0</v>
      </c>
      <c r="L24" s="37">
        <v>315782.88</v>
      </c>
      <c r="M24" s="39">
        <v>3947286</v>
      </c>
      <c r="N24" s="41">
        <v>1.5E-3</v>
      </c>
      <c r="O24" s="41">
        <v>0</v>
      </c>
      <c r="P24" s="112"/>
    </row>
    <row r="25" spans="1:16" s="98" customFormat="1" ht="18.95" customHeight="1">
      <c r="A25" s="173" t="s">
        <v>670</v>
      </c>
      <c r="B25" s="174" t="s">
        <v>671</v>
      </c>
      <c r="C25" s="37">
        <v>1006766.43</v>
      </c>
      <c r="D25" s="37">
        <v>0</v>
      </c>
      <c r="E25" s="37">
        <v>0</v>
      </c>
      <c r="F25" s="37">
        <v>0</v>
      </c>
      <c r="G25" s="37">
        <v>0</v>
      </c>
      <c r="H25" s="39">
        <v>1006766.43</v>
      </c>
      <c r="I25" s="37">
        <v>80541.31</v>
      </c>
      <c r="J25" s="37">
        <v>0</v>
      </c>
      <c r="K25" s="37">
        <v>0</v>
      </c>
      <c r="L25" s="37">
        <v>80541.31</v>
      </c>
      <c r="M25" s="39">
        <v>1006766.375</v>
      </c>
      <c r="N25" s="41">
        <v>4.0000000000000002E-4</v>
      </c>
      <c r="O25" s="41">
        <v>0.01</v>
      </c>
      <c r="P25" s="112"/>
    </row>
    <row r="26" spans="1:16" s="98" customFormat="1" ht="18.95" customHeight="1">
      <c r="A26" s="173" t="s">
        <v>672</v>
      </c>
      <c r="B26" s="174" t="s">
        <v>673</v>
      </c>
      <c r="C26" s="37">
        <v>20299099.82</v>
      </c>
      <c r="D26" s="37">
        <v>0</v>
      </c>
      <c r="E26" s="37">
        <v>0</v>
      </c>
      <c r="F26" s="37">
        <v>0</v>
      </c>
      <c r="G26" s="37">
        <v>0</v>
      </c>
      <c r="H26" s="39">
        <v>20299099.82</v>
      </c>
      <c r="I26" s="37">
        <v>1401066.45</v>
      </c>
      <c r="J26" s="37">
        <v>0</v>
      </c>
      <c r="K26" s="37">
        <v>0</v>
      </c>
      <c r="L26" s="37">
        <v>1401066.45</v>
      </c>
      <c r="M26" s="39">
        <v>17513330.625</v>
      </c>
      <c r="N26" s="41">
        <v>6.4000000000000003E-3</v>
      </c>
      <c r="O26" s="41">
        <v>0</v>
      </c>
      <c r="P26" s="112"/>
    </row>
    <row r="27" spans="1:16" s="98" customFormat="1" ht="18.95" customHeight="1">
      <c r="A27" s="173" t="s">
        <v>674</v>
      </c>
      <c r="B27" s="174" t="s">
        <v>675</v>
      </c>
      <c r="C27" s="37">
        <v>65230.5</v>
      </c>
      <c r="D27" s="37">
        <v>0</v>
      </c>
      <c r="E27" s="37">
        <v>0</v>
      </c>
      <c r="F27" s="37">
        <v>0</v>
      </c>
      <c r="G27" s="37">
        <v>0</v>
      </c>
      <c r="H27" s="39">
        <v>65230.5</v>
      </c>
      <c r="I27" s="37">
        <v>5218.4399999999996</v>
      </c>
      <c r="J27" s="37">
        <v>0</v>
      </c>
      <c r="K27" s="37">
        <v>0</v>
      </c>
      <c r="L27" s="37">
        <v>5218.4399999999996</v>
      </c>
      <c r="M27" s="39">
        <v>65230.5</v>
      </c>
      <c r="N27" s="41">
        <v>0</v>
      </c>
      <c r="O27" s="41">
        <v>0</v>
      </c>
      <c r="P27" s="112"/>
    </row>
    <row r="28" spans="1:16" s="98" customFormat="1" ht="18.95" customHeight="1">
      <c r="A28" s="173" t="s">
        <v>676</v>
      </c>
      <c r="B28" s="174" t="s">
        <v>677</v>
      </c>
      <c r="C28" s="37">
        <v>971425.03</v>
      </c>
      <c r="D28" s="37">
        <v>0</v>
      </c>
      <c r="E28" s="37">
        <v>0</v>
      </c>
      <c r="F28" s="37">
        <v>0</v>
      </c>
      <c r="G28" s="37">
        <v>0</v>
      </c>
      <c r="H28" s="39">
        <v>971425.03</v>
      </c>
      <c r="I28" s="37">
        <v>64855.76</v>
      </c>
      <c r="J28" s="37">
        <v>0</v>
      </c>
      <c r="K28" s="37">
        <v>0</v>
      </c>
      <c r="L28" s="37">
        <v>64855.76</v>
      </c>
      <c r="M28" s="39">
        <v>810697</v>
      </c>
      <c r="N28" s="41">
        <v>2.9999999999999997E-4</v>
      </c>
      <c r="O28" s="41">
        <v>0</v>
      </c>
      <c r="P28" s="112"/>
    </row>
    <row r="29" spans="1:16" s="98" customFormat="1" ht="18.95" customHeight="1">
      <c r="A29" s="173" t="s">
        <v>678</v>
      </c>
      <c r="B29" s="174" t="s">
        <v>679</v>
      </c>
      <c r="C29" s="37">
        <v>471501.08</v>
      </c>
      <c r="D29" s="37">
        <v>0</v>
      </c>
      <c r="E29" s="37">
        <v>0</v>
      </c>
      <c r="F29" s="37">
        <v>0</v>
      </c>
      <c r="G29" s="37">
        <v>0</v>
      </c>
      <c r="H29" s="39">
        <v>471501.08</v>
      </c>
      <c r="I29" s="37">
        <v>37720.089999999997</v>
      </c>
      <c r="J29" s="37">
        <v>0</v>
      </c>
      <c r="K29" s="37">
        <v>0</v>
      </c>
      <c r="L29" s="37">
        <v>37720.089999999997</v>
      </c>
      <c r="M29" s="39">
        <v>471501.125</v>
      </c>
      <c r="N29" s="41">
        <v>2.0000000000000001E-4</v>
      </c>
      <c r="O29" s="41">
        <v>0</v>
      </c>
      <c r="P29" s="112"/>
    </row>
    <row r="30" spans="1:16" s="98" customFormat="1" ht="18.95" customHeight="1">
      <c r="A30" s="173" t="s">
        <v>680</v>
      </c>
      <c r="B30" s="174" t="s">
        <v>681</v>
      </c>
      <c r="C30" s="37">
        <v>84369.36</v>
      </c>
      <c r="D30" s="37">
        <v>0</v>
      </c>
      <c r="E30" s="37">
        <v>0</v>
      </c>
      <c r="F30" s="37">
        <v>0</v>
      </c>
      <c r="G30" s="37">
        <v>0</v>
      </c>
      <c r="H30" s="39">
        <v>84369.36</v>
      </c>
      <c r="I30" s="37">
        <v>5009.26</v>
      </c>
      <c r="J30" s="37">
        <v>0</v>
      </c>
      <c r="K30" s="37">
        <v>0</v>
      </c>
      <c r="L30" s="37">
        <v>5009.26</v>
      </c>
      <c r="M30" s="39">
        <v>62615.75</v>
      </c>
      <c r="N30" s="41">
        <v>0</v>
      </c>
      <c r="O30" s="41">
        <v>0</v>
      </c>
      <c r="P30" s="112"/>
    </row>
    <row r="31" spans="1:16" s="98" customFormat="1" ht="18.95" customHeight="1">
      <c r="A31" s="173" t="s">
        <v>682</v>
      </c>
      <c r="B31" s="174" t="s">
        <v>683</v>
      </c>
      <c r="C31" s="37">
        <v>25305607.25</v>
      </c>
      <c r="D31" s="37">
        <v>0</v>
      </c>
      <c r="E31" s="37">
        <v>0</v>
      </c>
      <c r="F31" s="37">
        <v>0</v>
      </c>
      <c r="G31" s="37">
        <v>0</v>
      </c>
      <c r="H31" s="39">
        <v>25305607.25</v>
      </c>
      <c r="I31" s="37">
        <v>1733903.98</v>
      </c>
      <c r="J31" s="37">
        <v>0</v>
      </c>
      <c r="K31" s="37">
        <v>0</v>
      </c>
      <c r="L31" s="37">
        <v>1733903.98</v>
      </c>
      <c r="M31" s="39">
        <v>21673799.75</v>
      </c>
      <c r="N31" s="41">
        <v>8.0000000000000002E-3</v>
      </c>
      <c r="O31" s="41">
        <v>5.0000000000000001E-3</v>
      </c>
      <c r="P31" s="175"/>
    </row>
    <row r="32" spans="1:16" s="98" customFormat="1" ht="18.95" customHeight="1">
      <c r="A32" s="173" t="s">
        <v>684</v>
      </c>
      <c r="B32" s="174" t="s">
        <v>685</v>
      </c>
      <c r="C32" s="37">
        <v>4380.57</v>
      </c>
      <c r="D32" s="37">
        <v>0</v>
      </c>
      <c r="E32" s="37">
        <v>0</v>
      </c>
      <c r="F32" s="37">
        <v>0</v>
      </c>
      <c r="G32" s="37">
        <v>0</v>
      </c>
      <c r="H32" s="39">
        <v>4380.57</v>
      </c>
      <c r="I32" s="37">
        <v>262.83</v>
      </c>
      <c r="J32" s="37">
        <v>0</v>
      </c>
      <c r="K32" s="37">
        <v>0</v>
      </c>
      <c r="L32" s="37">
        <v>262.83</v>
      </c>
      <c r="M32" s="39">
        <v>3285.375</v>
      </c>
      <c r="N32" s="41">
        <v>0</v>
      </c>
      <c r="O32" s="41">
        <v>0</v>
      </c>
      <c r="P32" s="112"/>
    </row>
    <row r="33" spans="1:16" s="98" customFormat="1" ht="18.95" customHeight="1">
      <c r="A33" s="173" t="s">
        <v>686</v>
      </c>
      <c r="B33" s="174" t="s">
        <v>687</v>
      </c>
      <c r="C33" s="37">
        <v>1735.17</v>
      </c>
      <c r="D33" s="37">
        <v>0</v>
      </c>
      <c r="E33" s="37">
        <v>0</v>
      </c>
      <c r="F33" s="37">
        <v>0</v>
      </c>
      <c r="G33" s="37">
        <v>0</v>
      </c>
      <c r="H33" s="39">
        <v>1735.17</v>
      </c>
      <c r="I33" s="37">
        <v>104.11</v>
      </c>
      <c r="J33" s="37">
        <v>0</v>
      </c>
      <c r="K33" s="37">
        <v>0</v>
      </c>
      <c r="L33" s="37">
        <v>104.11</v>
      </c>
      <c r="M33" s="39">
        <v>1301.375</v>
      </c>
      <c r="N33" s="41">
        <v>0</v>
      </c>
      <c r="O33" s="41">
        <v>0</v>
      </c>
      <c r="P33" s="112"/>
    </row>
    <row r="34" spans="1:16" s="98" customFormat="1" ht="18.95" customHeight="1">
      <c r="A34" s="173" t="s">
        <v>688</v>
      </c>
      <c r="B34" s="174" t="s">
        <v>689</v>
      </c>
      <c r="C34" s="37">
        <v>44645547.409999996</v>
      </c>
      <c r="D34" s="37">
        <v>0</v>
      </c>
      <c r="E34" s="37">
        <v>0</v>
      </c>
      <c r="F34" s="37">
        <v>0</v>
      </c>
      <c r="G34" s="37">
        <v>0</v>
      </c>
      <c r="H34" s="39">
        <v>44645547.409999996</v>
      </c>
      <c r="I34" s="37">
        <v>1136495.3999999999</v>
      </c>
      <c r="J34" s="37">
        <v>0</v>
      </c>
      <c r="K34" s="37">
        <v>0</v>
      </c>
      <c r="L34" s="37">
        <v>1136495.3999999999</v>
      </c>
      <c r="M34" s="39">
        <v>14206192.5</v>
      </c>
      <c r="N34" s="41">
        <v>5.1999999999999998E-3</v>
      </c>
      <c r="O34" s="41">
        <v>0</v>
      </c>
      <c r="P34" s="112"/>
    </row>
    <row r="35" spans="1:16" s="98" customFormat="1" ht="18.95" customHeight="1">
      <c r="A35" s="173" t="s">
        <v>690</v>
      </c>
      <c r="B35" s="174" t="s">
        <v>691</v>
      </c>
      <c r="C35" s="37">
        <v>27509574.93</v>
      </c>
      <c r="D35" s="37">
        <v>0</v>
      </c>
      <c r="E35" s="37">
        <v>0</v>
      </c>
      <c r="F35" s="37">
        <v>0</v>
      </c>
      <c r="G35" s="37">
        <v>0</v>
      </c>
      <c r="H35" s="39">
        <v>27509574.93</v>
      </c>
      <c r="I35" s="37">
        <v>245040.82</v>
      </c>
      <c r="J35" s="37">
        <v>0</v>
      </c>
      <c r="K35" s="37">
        <v>0</v>
      </c>
      <c r="L35" s="37">
        <v>245040.82</v>
      </c>
      <c r="M35" s="39">
        <v>3063010.25</v>
      </c>
      <c r="N35" s="41">
        <v>1.1000000000000001E-3</v>
      </c>
      <c r="O35" s="41">
        <v>2.5000000000000001E-2</v>
      </c>
      <c r="P35" s="175"/>
    </row>
    <row r="36" spans="1:16" s="98" customFormat="1" ht="18.95" customHeight="1">
      <c r="A36" s="173" t="s">
        <v>692</v>
      </c>
      <c r="B36" s="174" t="s">
        <v>693</v>
      </c>
      <c r="C36" s="37">
        <v>217.87</v>
      </c>
      <c r="D36" s="37">
        <v>0</v>
      </c>
      <c r="E36" s="37">
        <v>0</v>
      </c>
      <c r="F36" s="37">
        <v>0</v>
      </c>
      <c r="G36" s="37">
        <v>0</v>
      </c>
      <c r="H36" s="39">
        <v>217.87</v>
      </c>
      <c r="I36" s="37">
        <v>17.43</v>
      </c>
      <c r="J36" s="37">
        <v>0</v>
      </c>
      <c r="K36" s="37">
        <v>0</v>
      </c>
      <c r="L36" s="37">
        <v>17.43</v>
      </c>
      <c r="M36" s="39">
        <v>217.875</v>
      </c>
      <c r="N36" s="41">
        <v>0</v>
      </c>
      <c r="O36" s="41">
        <v>0</v>
      </c>
      <c r="P36" s="112"/>
    </row>
    <row r="37" spans="1:16" s="98" customFormat="1" ht="18.95" customHeight="1">
      <c r="A37" s="173" t="s">
        <v>694</v>
      </c>
      <c r="B37" s="174" t="s">
        <v>695</v>
      </c>
      <c r="C37" s="37">
        <v>5982631.1699999999</v>
      </c>
      <c r="D37" s="37">
        <v>0</v>
      </c>
      <c r="E37" s="37">
        <v>0</v>
      </c>
      <c r="F37" s="37">
        <v>0</v>
      </c>
      <c r="G37" s="37">
        <v>0</v>
      </c>
      <c r="H37" s="39">
        <v>5982631.1699999999</v>
      </c>
      <c r="I37" s="37">
        <v>111532.5</v>
      </c>
      <c r="J37" s="37">
        <v>0</v>
      </c>
      <c r="K37" s="37">
        <v>0</v>
      </c>
      <c r="L37" s="37">
        <v>111532.5</v>
      </c>
      <c r="M37" s="39">
        <v>1394156.25</v>
      </c>
      <c r="N37" s="41">
        <v>5.0000000000000001E-4</v>
      </c>
      <c r="O37" s="41">
        <v>0</v>
      </c>
      <c r="P37" s="112"/>
    </row>
    <row r="38" spans="1:16" s="98" customFormat="1" ht="18.95" customHeight="1">
      <c r="A38" s="173" t="s">
        <v>696</v>
      </c>
      <c r="B38" s="174" t="s">
        <v>697</v>
      </c>
      <c r="C38" s="37">
        <v>330369.74</v>
      </c>
      <c r="D38" s="37">
        <v>0</v>
      </c>
      <c r="E38" s="37">
        <v>0</v>
      </c>
      <c r="F38" s="37">
        <v>0</v>
      </c>
      <c r="G38" s="37">
        <v>0</v>
      </c>
      <c r="H38" s="39">
        <v>330369.74</v>
      </c>
      <c r="I38" s="37">
        <v>26419.95</v>
      </c>
      <c r="J38" s="37">
        <v>0</v>
      </c>
      <c r="K38" s="37">
        <v>0</v>
      </c>
      <c r="L38" s="37">
        <v>26419.95</v>
      </c>
      <c r="M38" s="39">
        <v>330249.375</v>
      </c>
      <c r="N38" s="41">
        <v>1E-4</v>
      </c>
      <c r="O38" s="41">
        <v>0</v>
      </c>
      <c r="P38" s="112"/>
    </row>
    <row r="39" spans="1:16" s="98" customFormat="1" ht="18.95" customHeight="1">
      <c r="A39" s="173" t="s">
        <v>698</v>
      </c>
      <c r="B39" s="174" t="s">
        <v>699</v>
      </c>
      <c r="C39" s="37">
        <v>573.55999999999995</v>
      </c>
      <c r="D39" s="37">
        <v>0</v>
      </c>
      <c r="E39" s="37">
        <v>0</v>
      </c>
      <c r="F39" s="37">
        <v>0</v>
      </c>
      <c r="G39" s="37">
        <v>0</v>
      </c>
      <c r="H39" s="39">
        <v>573.55999999999995</v>
      </c>
      <c r="I39" s="37">
        <v>34.409999999999997</v>
      </c>
      <c r="J39" s="37">
        <v>0</v>
      </c>
      <c r="K39" s="37">
        <v>0</v>
      </c>
      <c r="L39" s="37">
        <v>34.409999999999997</v>
      </c>
      <c r="M39" s="39">
        <v>430.125</v>
      </c>
      <c r="N39" s="41">
        <v>0</v>
      </c>
      <c r="O39" s="41">
        <v>0</v>
      </c>
      <c r="P39" s="112"/>
    </row>
    <row r="40" spans="1:16" s="98" customFormat="1" ht="18.95" customHeight="1">
      <c r="A40" s="173" t="s">
        <v>700</v>
      </c>
      <c r="B40" s="174" t="s">
        <v>701</v>
      </c>
      <c r="C40" s="37">
        <v>30479701.550000001</v>
      </c>
      <c r="D40" s="37">
        <v>0</v>
      </c>
      <c r="E40" s="37">
        <v>0</v>
      </c>
      <c r="F40" s="37">
        <v>0</v>
      </c>
      <c r="G40" s="37">
        <v>0</v>
      </c>
      <c r="H40" s="39">
        <v>30479701.550000001</v>
      </c>
      <c r="I40" s="37">
        <v>246822.85</v>
      </c>
      <c r="J40" s="37">
        <v>0</v>
      </c>
      <c r="K40" s="37">
        <v>0</v>
      </c>
      <c r="L40" s="37">
        <v>246822.85</v>
      </c>
      <c r="M40" s="39">
        <v>3085285.625</v>
      </c>
      <c r="N40" s="41">
        <v>1.1000000000000001E-3</v>
      </c>
      <c r="O40" s="41">
        <v>0.02</v>
      </c>
      <c r="P40" s="175"/>
    </row>
    <row r="41" spans="1:16" s="98" customFormat="1" ht="18.95" customHeight="1">
      <c r="A41" s="173" t="s">
        <v>702</v>
      </c>
      <c r="B41" s="174" t="s">
        <v>703</v>
      </c>
      <c r="C41" s="37">
        <v>4641403.2</v>
      </c>
      <c r="D41" s="37">
        <v>0</v>
      </c>
      <c r="E41" s="37">
        <v>0</v>
      </c>
      <c r="F41" s="37">
        <v>0</v>
      </c>
      <c r="G41" s="37">
        <v>0</v>
      </c>
      <c r="H41" s="39">
        <v>4641403.2</v>
      </c>
      <c r="I41" s="37">
        <v>74563.240000000005</v>
      </c>
      <c r="J41" s="37">
        <v>0</v>
      </c>
      <c r="K41" s="37">
        <v>0</v>
      </c>
      <c r="L41" s="37">
        <v>74563.240000000005</v>
      </c>
      <c r="M41" s="39">
        <v>932040.5</v>
      </c>
      <c r="N41" s="41">
        <v>2.9999999999999997E-4</v>
      </c>
      <c r="O41" s="41">
        <v>1.4999999999999999E-2</v>
      </c>
      <c r="P41" s="112"/>
    </row>
    <row r="42" spans="1:16" s="98" customFormat="1">
      <c r="A42" s="173" t="s">
        <v>704</v>
      </c>
      <c r="B42" s="174" t="s">
        <v>705</v>
      </c>
      <c r="C42" s="37">
        <v>61.27</v>
      </c>
      <c r="D42" s="37">
        <v>0</v>
      </c>
      <c r="E42" s="37">
        <v>0</v>
      </c>
      <c r="F42" s="37">
        <v>0</v>
      </c>
      <c r="G42" s="37">
        <v>0</v>
      </c>
      <c r="H42" s="39">
        <v>61.27</v>
      </c>
      <c r="I42" s="37">
        <v>3.68</v>
      </c>
      <c r="J42" s="37">
        <v>0</v>
      </c>
      <c r="K42" s="37">
        <v>0</v>
      </c>
      <c r="L42" s="37">
        <v>3.68</v>
      </c>
      <c r="M42" s="39">
        <v>46</v>
      </c>
      <c r="N42" s="41">
        <v>0</v>
      </c>
      <c r="O42" s="41">
        <v>0</v>
      </c>
      <c r="P42" s="112"/>
    </row>
    <row r="43" spans="1:16" s="98" customFormat="1" ht="18.95" customHeight="1">
      <c r="A43" s="173" t="s">
        <v>706</v>
      </c>
      <c r="B43" s="174" t="s">
        <v>707</v>
      </c>
      <c r="C43" s="37">
        <v>6555859.3399999999</v>
      </c>
      <c r="D43" s="37">
        <v>0</v>
      </c>
      <c r="E43" s="37">
        <v>0</v>
      </c>
      <c r="F43" s="37">
        <v>0</v>
      </c>
      <c r="G43" s="37">
        <v>0</v>
      </c>
      <c r="H43" s="39">
        <v>6555859.3399999999</v>
      </c>
      <c r="I43" s="37">
        <v>521799.65</v>
      </c>
      <c r="J43" s="37">
        <v>0</v>
      </c>
      <c r="K43" s="37">
        <v>0</v>
      </c>
      <c r="L43" s="37">
        <v>521799.65</v>
      </c>
      <c r="M43" s="39">
        <v>6522495.625</v>
      </c>
      <c r="N43" s="41">
        <v>2.3999999999999998E-3</v>
      </c>
      <c r="O43" s="41">
        <v>0</v>
      </c>
      <c r="P43" s="112"/>
    </row>
    <row r="44" spans="1:16" s="24" customFormat="1" ht="18.95" customHeight="1">
      <c r="A44" s="173" t="s">
        <v>708</v>
      </c>
      <c r="B44" s="174" t="s">
        <v>709</v>
      </c>
      <c r="C44" s="37">
        <v>189437.48</v>
      </c>
      <c r="D44" s="37">
        <v>0</v>
      </c>
      <c r="E44" s="37">
        <v>0</v>
      </c>
      <c r="F44" s="37">
        <v>0</v>
      </c>
      <c r="G44" s="37">
        <v>0</v>
      </c>
      <c r="H44" s="39">
        <v>189437.48</v>
      </c>
      <c r="I44" s="37">
        <v>15155</v>
      </c>
      <c r="J44" s="37">
        <v>0</v>
      </c>
      <c r="K44" s="37">
        <v>0</v>
      </c>
      <c r="L44" s="37">
        <v>15155</v>
      </c>
      <c r="M44" s="39">
        <v>189437.5</v>
      </c>
      <c r="N44" s="41">
        <v>1E-4</v>
      </c>
      <c r="O44" s="41">
        <v>0</v>
      </c>
      <c r="P44" s="64"/>
    </row>
    <row r="45" spans="1:16" s="24" customFormat="1">
      <c r="A45" s="64"/>
      <c r="B45" s="64"/>
      <c r="C45" s="64"/>
      <c r="D45" s="64"/>
      <c r="E45" s="64"/>
      <c r="F45" s="64"/>
      <c r="G45" s="64"/>
      <c r="H45" s="64"/>
      <c r="I45" s="64"/>
      <c r="J45" s="64"/>
      <c r="K45" s="64"/>
      <c r="L45" s="64"/>
      <c r="M45" s="64"/>
      <c r="N45" s="64"/>
      <c r="O45" s="64"/>
      <c r="P45" s="64"/>
    </row>
    <row r="46" spans="1:16" s="24" customFormat="1" ht="18.95" customHeight="1">
      <c r="A46" s="28" t="s">
        <v>710</v>
      </c>
      <c r="B46" s="154" t="s">
        <v>506</v>
      </c>
      <c r="C46" s="39">
        <v>4773990971.1299992</v>
      </c>
      <c r="D46" s="39">
        <v>0</v>
      </c>
      <c r="E46" s="39">
        <v>0</v>
      </c>
      <c r="F46" s="39">
        <v>0</v>
      </c>
      <c r="G46" s="39">
        <v>0</v>
      </c>
      <c r="H46" s="39">
        <v>4773990971.1299992</v>
      </c>
      <c r="I46" s="39">
        <v>217558197.88999999</v>
      </c>
      <c r="J46" s="39">
        <v>0</v>
      </c>
      <c r="K46" s="39">
        <v>0</v>
      </c>
      <c r="L46" s="39">
        <v>217558197.88999999</v>
      </c>
      <c r="M46" s="39">
        <v>2719477473.625</v>
      </c>
      <c r="N46" s="255">
        <v>0.99979999999999958</v>
      </c>
      <c r="O46" s="172"/>
      <c r="P46" s="64"/>
    </row>
    <row r="47" spans="1:16" s="24" customFormat="1">
      <c r="A47" s="64"/>
      <c r="B47" s="64"/>
      <c r="C47" s="64"/>
      <c r="D47" s="64"/>
      <c r="E47" s="64"/>
      <c r="F47" s="64"/>
      <c r="G47" s="64"/>
      <c r="H47" s="64"/>
      <c r="I47" s="64"/>
      <c r="J47" s="64"/>
      <c r="K47" s="64"/>
      <c r="L47" s="64"/>
      <c r="M47" s="64"/>
      <c r="N47" s="64"/>
      <c r="O47" s="64"/>
      <c r="P47" s="64"/>
    </row>
    <row r="48" spans="1:16">
      <c r="A48" s="176"/>
      <c r="B48" s="176"/>
      <c r="C48" s="176"/>
      <c r="D48" s="176"/>
      <c r="E48" s="176"/>
      <c r="F48" s="176"/>
      <c r="G48" s="176"/>
      <c r="H48" s="176"/>
      <c r="I48" s="176"/>
      <c r="J48" s="176"/>
      <c r="K48" s="176"/>
      <c r="L48" s="176"/>
      <c r="M48" s="176"/>
      <c r="N48" s="176"/>
      <c r="O48" s="176"/>
      <c r="P48" s="176"/>
    </row>
    <row r="49" spans="1:16">
      <c r="A49" s="176"/>
      <c r="B49" s="176"/>
      <c r="C49" s="176"/>
      <c r="D49" s="176"/>
      <c r="E49" s="176"/>
      <c r="F49" s="176"/>
      <c r="G49" s="176"/>
      <c r="H49" s="176"/>
      <c r="I49" s="176"/>
      <c r="J49" s="176"/>
      <c r="K49" s="176"/>
      <c r="L49" s="176"/>
      <c r="M49" s="176"/>
      <c r="N49" s="176"/>
      <c r="O49" s="176"/>
      <c r="P49" s="4"/>
    </row>
    <row r="50" spans="1:16">
      <c r="A50" s="176"/>
      <c r="B50" s="176"/>
      <c r="C50" s="176"/>
      <c r="D50" s="176"/>
      <c r="E50" s="176"/>
      <c r="F50" s="176"/>
      <c r="G50" s="176"/>
      <c r="H50" s="176"/>
      <c r="I50" s="176"/>
      <c r="J50" s="176"/>
      <c r="K50" s="176"/>
      <c r="L50" s="176"/>
      <c r="M50" s="176"/>
      <c r="N50" s="176"/>
      <c r="O50" s="176"/>
      <c r="P50" s="176"/>
    </row>
    <row r="51" spans="1:16">
      <c r="A51" s="176"/>
      <c r="B51" s="176"/>
      <c r="C51" s="176"/>
      <c r="D51" s="176"/>
      <c r="E51" s="176"/>
      <c r="F51" s="176"/>
      <c r="G51" s="176"/>
      <c r="H51" s="176"/>
      <c r="I51" s="176"/>
      <c r="J51" s="176"/>
      <c r="K51" s="176"/>
      <c r="L51" s="176"/>
      <c r="M51" s="176"/>
      <c r="N51" s="176"/>
      <c r="O51" s="176"/>
      <c r="P51" s="176"/>
    </row>
    <row r="52" spans="1:16">
      <c r="A52" s="176"/>
      <c r="B52" s="176"/>
      <c r="C52" s="176"/>
      <c r="D52" s="176"/>
      <c r="E52" s="176"/>
      <c r="F52" s="176"/>
      <c r="G52" s="176"/>
      <c r="H52" s="176"/>
      <c r="I52" s="176"/>
      <c r="J52" s="176"/>
      <c r="K52" s="176"/>
      <c r="L52" s="176"/>
      <c r="M52" s="176"/>
      <c r="N52" s="176"/>
      <c r="O52" s="176"/>
      <c r="P52" s="176"/>
    </row>
    <row r="53" spans="1:16">
      <c r="A53" s="176"/>
      <c r="B53" s="176"/>
      <c r="C53" s="176"/>
      <c r="D53" s="176"/>
      <c r="E53" s="176"/>
      <c r="F53" s="176"/>
      <c r="G53" s="176"/>
      <c r="H53" s="176"/>
      <c r="I53" s="176"/>
      <c r="J53" s="176"/>
      <c r="K53" s="176"/>
      <c r="L53" s="176"/>
      <c r="M53" s="176"/>
      <c r="N53" s="176"/>
      <c r="O53" s="176"/>
      <c r="P53" s="176"/>
    </row>
    <row r="54" spans="1:16">
      <c r="A54" s="176"/>
      <c r="B54" s="176"/>
      <c r="C54" s="176"/>
      <c r="D54" s="176"/>
      <c r="E54" s="176"/>
      <c r="F54" s="176"/>
      <c r="G54" s="176"/>
      <c r="H54" s="176"/>
      <c r="I54" s="176"/>
      <c r="J54" s="176"/>
      <c r="K54" s="176"/>
      <c r="L54" s="176"/>
      <c r="M54" s="176"/>
      <c r="N54" s="176"/>
      <c r="O54" s="176"/>
      <c r="P54" s="176"/>
    </row>
    <row r="55" spans="1:16">
      <c r="A55" s="176"/>
      <c r="B55" s="176"/>
      <c r="C55" s="176"/>
      <c r="D55" s="176"/>
      <c r="E55" s="176"/>
      <c r="F55" s="176"/>
      <c r="G55" s="176"/>
      <c r="H55" s="176"/>
      <c r="I55" s="176"/>
      <c r="J55" s="176"/>
      <c r="K55" s="176"/>
      <c r="L55" s="176"/>
      <c r="M55" s="176"/>
      <c r="N55" s="176"/>
      <c r="O55" s="176"/>
      <c r="P55" s="176"/>
    </row>
    <row r="56" spans="1:16">
      <c r="A56" s="176"/>
      <c r="B56" s="176"/>
      <c r="C56" s="176"/>
      <c r="D56" s="176"/>
      <c r="E56" s="176"/>
      <c r="F56" s="176"/>
      <c r="G56" s="176"/>
      <c r="H56" s="176"/>
      <c r="I56" s="176"/>
      <c r="J56" s="176"/>
      <c r="K56" s="176"/>
      <c r="L56" s="176"/>
      <c r="M56" s="176"/>
      <c r="N56" s="176"/>
      <c r="O56" s="176"/>
      <c r="P56" s="176"/>
    </row>
    <row r="57" spans="1:16">
      <c r="A57" s="176"/>
      <c r="B57" s="176"/>
      <c r="C57" s="176"/>
      <c r="D57" s="176"/>
      <c r="E57" s="176"/>
      <c r="F57" s="176"/>
      <c r="G57" s="176"/>
      <c r="H57" s="176"/>
      <c r="I57" s="176"/>
      <c r="J57" s="176"/>
      <c r="K57" s="176"/>
      <c r="L57" s="176"/>
      <c r="M57" s="176"/>
      <c r="N57" s="176"/>
      <c r="O57" s="176"/>
      <c r="P57" s="176"/>
    </row>
  </sheetData>
  <autoFilter ref="A7:O44" xr:uid="{588D4DCE-F542-46B3-BF66-A39C304D070F}"/>
  <mergeCells count="10">
    <mergeCell ref="A1:I1"/>
    <mergeCell ref="M5:M6"/>
    <mergeCell ref="N5:N6"/>
    <mergeCell ref="O5:O6"/>
    <mergeCell ref="A6:B6"/>
    <mergeCell ref="C5:D5"/>
    <mergeCell ref="E5:F5"/>
    <mergeCell ref="G5:G6"/>
    <mergeCell ref="H5:H6"/>
    <mergeCell ref="I5:L5"/>
  </mergeCells>
  <pageMargins left="0.7" right="0.7" top="0.75" bottom="0.75" header="0.3" footer="0.3"/>
  <pageSetup paperSize="8" scale="62"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AF98E-F767-46A9-A499-AF21A55E1EBE}">
  <dimension ref="A1:E8"/>
  <sheetViews>
    <sheetView showGridLines="0" zoomScaleNormal="100" workbookViewId="0">
      <selection activeCell="B13" sqref="B13"/>
    </sheetView>
  </sheetViews>
  <sheetFormatPr baseColWidth="10" defaultColWidth="9.140625" defaultRowHeight="15"/>
  <cols>
    <col min="1" max="1" width="11" style="24" customWidth="1"/>
    <col min="2" max="2" width="70.42578125" style="24" customWidth="1"/>
    <col min="3" max="3" width="21.85546875" style="24" customWidth="1"/>
    <col min="4" max="16384" width="9.140625" style="24"/>
  </cols>
  <sheetData>
    <row r="1" spans="1:5" ht="40.5" customHeight="1">
      <c r="A1" s="361" t="s">
        <v>711</v>
      </c>
      <c r="B1" s="361"/>
      <c r="C1" s="361"/>
      <c r="D1" s="177"/>
      <c r="E1" s="177"/>
    </row>
    <row r="2" spans="1:5" ht="15" customHeight="1">
      <c r="A2" s="290" t="s">
        <v>106</v>
      </c>
      <c r="B2" s="109"/>
      <c r="C2" s="109"/>
      <c r="D2" s="177"/>
      <c r="E2" s="177"/>
    </row>
    <row r="3" spans="1:5" ht="20.100000000000001" customHeight="1"/>
    <row r="4" spans="1:5" ht="20.100000000000001" customHeight="1">
      <c r="A4" s="396"/>
      <c r="B4" s="397"/>
      <c r="C4" s="166" t="s">
        <v>107</v>
      </c>
    </row>
    <row r="5" spans="1:5" s="64" customFormat="1" ht="20.100000000000001" customHeight="1">
      <c r="A5" s="28" t="s">
        <v>112</v>
      </c>
      <c r="B5" s="154" t="s">
        <v>265</v>
      </c>
      <c r="C5" s="37">
        <v>3212075742.23</v>
      </c>
    </row>
    <row r="6" spans="1:5" s="64" customFormat="1" ht="20.100000000000001" customHeight="1">
      <c r="A6" s="28" t="s">
        <v>117</v>
      </c>
      <c r="B6" s="154" t="s">
        <v>712</v>
      </c>
      <c r="C6" s="178">
        <v>4.1389000032600001E-4</v>
      </c>
    </row>
    <row r="7" spans="1:5" s="64" customFormat="1" ht="20.100000000000001" customHeight="1">
      <c r="A7" s="28" t="s">
        <v>119</v>
      </c>
      <c r="B7" s="154" t="s">
        <v>713</v>
      </c>
      <c r="C7" s="37">
        <v>1329446.03</v>
      </c>
    </row>
    <row r="8" spans="1:5" s="64" customFormat="1" ht="12.75"/>
  </sheetData>
  <mergeCells count="2">
    <mergeCell ref="A4:B4"/>
    <mergeCell ref="A1:C1"/>
  </mergeCells>
  <pageMargins left="0.7" right="0.7"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Q30"/>
  <sheetViews>
    <sheetView showGridLines="0" zoomScaleNormal="100" zoomScaleSheetLayoutView="100" workbookViewId="0">
      <selection activeCell="B13" sqref="B13"/>
    </sheetView>
  </sheetViews>
  <sheetFormatPr baseColWidth="10" defaultColWidth="9.140625" defaultRowHeight="15"/>
  <cols>
    <col min="1" max="1" width="7.42578125" bestFit="1" customWidth="1"/>
    <col min="2" max="2" width="41.5703125" bestFit="1" customWidth="1"/>
    <col min="3" max="3" width="20.42578125" bestFit="1" customWidth="1"/>
    <col min="4" max="5" width="15.42578125" bestFit="1" customWidth="1"/>
    <col min="6" max="6" width="15.85546875" bestFit="1" customWidth="1"/>
    <col min="7" max="8" width="15.42578125" bestFit="1" customWidth="1"/>
    <col min="9" max="9" width="17.42578125" customWidth="1"/>
    <col min="10" max="11" width="15.42578125" bestFit="1" customWidth="1"/>
    <col min="12" max="12" width="16.85546875" bestFit="1" customWidth="1"/>
    <col min="13" max="14" width="15.42578125" bestFit="1" customWidth="1"/>
    <col min="15" max="15" width="21.5703125" bestFit="1" customWidth="1"/>
    <col min="16" max="16" width="20.140625" bestFit="1" customWidth="1"/>
    <col min="17" max="17" width="18.140625" bestFit="1" customWidth="1"/>
  </cols>
  <sheetData>
    <row r="1" spans="1:17" ht="24.75" customHeight="1">
      <c r="A1" s="385" t="s">
        <v>714</v>
      </c>
      <c r="B1" s="385"/>
      <c r="C1" s="385"/>
      <c r="D1" s="385"/>
      <c r="E1" s="385"/>
      <c r="F1" s="385"/>
      <c r="G1" s="385"/>
      <c r="H1" s="385"/>
      <c r="I1" s="1"/>
      <c r="J1" s="1"/>
      <c r="K1" s="1"/>
      <c r="L1" s="1"/>
      <c r="M1" s="1"/>
      <c r="N1" s="1"/>
      <c r="O1" s="5"/>
      <c r="P1" s="5"/>
      <c r="Q1" s="5"/>
    </row>
    <row r="2" spans="1:17" ht="15" customHeight="1">
      <c r="A2" s="290" t="s">
        <v>106</v>
      </c>
      <c r="B2" s="156"/>
      <c r="C2" s="156"/>
      <c r="D2" s="156"/>
      <c r="E2" s="156"/>
      <c r="F2" s="156"/>
      <c r="G2" s="156"/>
      <c r="H2" s="156"/>
      <c r="I2" s="1"/>
      <c r="J2" s="1"/>
      <c r="K2" s="1"/>
      <c r="L2" s="1"/>
      <c r="M2" s="1"/>
      <c r="N2" s="1"/>
      <c r="O2" s="5"/>
      <c r="P2" s="5"/>
      <c r="Q2" s="5"/>
    </row>
    <row r="3" spans="1:17" ht="20.100000000000001" customHeight="1">
      <c r="A3" s="3"/>
      <c r="B3" s="5"/>
      <c r="C3" s="5"/>
      <c r="D3" s="5"/>
      <c r="E3" s="5"/>
      <c r="F3" s="5"/>
      <c r="G3" s="5"/>
      <c r="H3" s="5"/>
      <c r="I3" s="5"/>
      <c r="J3" s="5"/>
      <c r="K3" s="5"/>
      <c r="L3" s="5"/>
      <c r="M3" s="5"/>
      <c r="N3" s="5"/>
      <c r="O3" s="5"/>
      <c r="P3" s="5"/>
      <c r="Q3" s="5"/>
    </row>
    <row r="4" spans="1:17" ht="20.100000000000001" customHeight="1">
      <c r="A4" s="400"/>
      <c r="B4" s="401"/>
      <c r="C4" s="28" t="s">
        <v>107</v>
      </c>
      <c r="D4" s="28" t="s">
        <v>108</v>
      </c>
      <c r="E4" s="28" t="s">
        <v>349</v>
      </c>
      <c r="F4" s="28" t="s">
        <v>508</v>
      </c>
      <c r="G4" s="28" t="s">
        <v>509</v>
      </c>
      <c r="H4" s="28" t="s">
        <v>510</v>
      </c>
      <c r="I4" s="28" t="s">
        <v>511</v>
      </c>
      <c r="J4" s="28" t="s">
        <v>512</v>
      </c>
      <c r="K4" s="28" t="s">
        <v>549</v>
      </c>
      <c r="L4" s="28" t="s">
        <v>550</v>
      </c>
      <c r="M4" s="28" t="s">
        <v>551</v>
      </c>
      <c r="N4" s="28" t="s">
        <v>552</v>
      </c>
      <c r="O4" s="28" t="s">
        <v>620</v>
      </c>
      <c r="P4" s="28" t="s">
        <v>715</v>
      </c>
      <c r="Q4" s="28" t="s">
        <v>716</v>
      </c>
    </row>
    <row r="5" spans="1:17" ht="27" customHeight="1">
      <c r="A5" s="398"/>
      <c r="B5" s="399"/>
      <c r="C5" s="386" t="s">
        <v>717</v>
      </c>
      <c r="D5" s="395"/>
      <c r="E5" s="395"/>
      <c r="F5" s="395"/>
      <c r="G5" s="395"/>
      <c r="H5" s="387"/>
      <c r="I5" s="386" t="s">
        <v>718</v>
      </c>
      <c r="J5" s="395"/>
      <c r="K5" s="395"/>
      <c r="L5" s="395"/>
      <c r="M5" s="395"/>
      <c r="N5" s="395"/>
      <c r="O5" s="179"/>
      <c r="P5" s="377" t="s">
        <v>719</v>
      </c>
      <c r="Q5" s="377"/>
    </row>
    <row r="6" spans="1:17" ht="70.5" customHeight="1">
      <c r="A6" s="398"/>
      <c r="B6" s="399"/>
      <c r="C6" s="374" t="s">
        <v>720</v>
      </c>
      <c r="D6" s="375"/>
      <c r="E6" s="376"/>
      <c r="F6" s="379" t="s">
        <v>721</v>
      </c>
      <c r="G6" s="379"/>
      <c r="H6" s="379"/>
      <c r="I6" s="374" t="s">
        <v>722</v>
      </c>
      <c r="J6" s="375"/>
      <c r="K6" s="376"/>
      <c r="L6" s="379" t="s">
        <v>723</v>
      </c>
      <c r="M6" s="379"/>
      <c r="N6" s="379"/>
      <c r="O6" s="180" t="s">
        <v>724</v>
      </c>
      <c r="P6" s="181" t="s">
        <v>725</v>
      </c>
      <c r="Q6" s="181" t="s">
        <v>726</v>
      </c>
    </row>
    <row r="7" spans="1:17" ht="20.100000000000001" customHeight="1">
      <c r="A7" s="402"/>
      <c r="B7" s="403"/>
      <c r="C7" s="118"/>
      <c r="D7" s="28" t="s">
        <v>727</v>
      </c>
      <c r="E7" s="28" t="s">
        <v>728</v>
      </c>
      <c r="F7" s="119"/>
      <c r="G7" s="28" t="s">
        <v>728</v>
      </c>
      <c r="H7" s="28" t="s">
        <v>729</v>
      </c>
      <c r="I7" s="119"/>
      <c r="J7" s="28" t="s">
        <v>727</v>
      </c>
      <c r="K7" s="28" t="s">
        <v>728</v>
      </c>
      <c r="L7" s="119"/>
      <c r="M7" s="28" t="s">
        <v>728</v>
      </c>
      <c r="N7" s="33" t="s">
        <v>729</v>
      </c>
      <c r="O7" s="182"/>
      <c r="P7" s="182"/>
      <c r="Q7" s="182"/>
    </row>
    <row r="8" spans="1:17" ht="32.1" customHeight="1">
      <c r="A8" s="28" t="s">
        <v>730</v>
      </c>
      <c r="B8" s="154" t="s">
        <v>731</v>
      </c>
      <c r="C8" s="37">
        <v>1206324384.5899999</v>
      </c>
      <c r="D8" s="37">
        <v>0</v>
      </c>
      <c r="E8" s="37">
        <v>0</v>
      </c>
      <c r="F8" s="37">
        <v>0</v>
      </c>
      <c r="G8" s="37">
        <v>0</v>
      </c>
      <c r="H8" s="37">
        <v>0</v>
      </c>
      <c r="I8" s="37">
        <v>0</v>
      </c>
      <c r="J8" s="37">
        <v>0</v>
      </c>
      <c r="K8" s="37">
        <v>0</v>
      </c>
      <c r="L8" s="37">
        <v>0</v>
      </c>
      <c r="M8" s="37">
        <v>0</v>
      </c>
      <c r="N8" s="37">
        <v>0</v>
      </c>
      <c r="O8" s="40"/>
      <c r="P8" s="37">
        <v>0</v>
      </c>
      <c r="Q8" s="37">
        <v>0</v>
      </c>
    </row>
    <row r="9" spans="1:17" ht="20.100000000000001" customHeight="1">
      <c r="A9" s="28" t="s">
        <v>732</v>
      </c>
      <c r="B9" s="154" t="s">
        <v>733</v>
      </c>
      <c r="C9" s="37">
        <v>6412318133.79</v>
      </c>
      <c r="D9" s="37">
        <v>0</v>
      </c>
      <c r="E9" s="37">
        <v>0</v>
      </c>
      <c r="F9" s="37">
        <v>57830418.719999999</v>
      </c>
      <c r="G9" s="37">
        <v>0</v>
      </c>
      <c r="H9" s="37">
        <v>0</v>
      </c>
      <c r="I9" s="37">
        <v>0</v>
      </c>
      <c r="J9" s="37">
        <v>0</v>
      </c>
      <c r="K9" s="37">
        <v>0</v>
      </c>
      <c r="L9" s="37">
        <v>-20473597.41</v>
      </c>
      <c r="M9" s="37">
        <v>0</v>
      </c>
      <c r="N9" s="37">
        <v>0</v>
      </c>
      <c r="O9" s="37">
        <v>-7591.22</v>
      </c>
      <c r="P9" s="37">
        <v>2043737219.8299999</v>
      </c>
      <c r="Q9" s="37">
        <v>36521839.039999999</v>
      </c>
    </row>
    <row r="10" spans="1:17" ht="20.100000000000001" customHeight="1">
      <c r="A10" s="183" t="s">
        <v>710</v>
      </c>
      <c r="B10" s="184" t="s">
        <v>734</v>
      </c>
      <c r="C10" s="37">
        <v>0</v>
      </c>
      <c r="D10" s="37">
        <v>0</v>
      </c>
      <c r="E10" s="37">
        <v>0</v>
      </c>
      <c r="F10" s="37">
        <v>0</v>
      </c>
      <c r="G10" s="37">
        <v>0</v>
      </c>
      <c r="H10" s="37">
        <v>0</v>
      </c>
      <c r="I10" s="37">
        <v>0</v>
      </c>
      <c r="J10" s="37">
        <v>0</v>
      </c>
      <c r="K10" s="37">
        <v>0</v>
      </c>
      <c r="L10" s="37">
        <v>0</v>
      </c>
      <c r="M10" s="37">
        <v>0</v>
      </c>
      <c r="N10" s="37">
        <v>0</v>
      </c>
      <c r="O10" s="37">
        <v>0</v>
      </c>
      <c r="P10" s="37">
        <v>0</v>
      </c>
      <c r="Q10" s="37">
        <v>0</v>
      </c>
    </row>
    <row r="11" spans="1:17" ht="20.100000000000001" customHeight="1">
      <c r="A11" s="183" t="s">
        <v>735</v>
      </c>
      <c r="B11" s="184" t="s">
        <v>736</v>
      </c>
      <c r="C11" s="37">
        <v>228331316.25</v>
      </c>
      <c r="D11" s="37">
        <v>0</v>
      </c>
      <c r="E11" s="37">
        <v>0</v>
      </c>
      <c r="F11" s="37">
        <v>0</v>
      </c>
      <c r="G11" s="37">
        <v>0</v>
      </c>
      <c r="H11" s="37">
        <v>0</v>
      </c>
      <c r="I11" s="37">
        <v>0</v>
      </c>
      <c r="J11" s="37">
        <v>0</v>
      </c>
      <c r="K11" s="37">
        <v>0</v>
      </c>
      <c r="L11" s="37">
        <v>0</v>
      </c>
      <c r="M11" s="37">
        <v>0</v>
      </c>
      <c r="N11" s="37">
        <v>0</v>
      </c>
      <c r="O11" s="37">
        <v>0</v>
      </c>
      <c r="P11" s="37">
        <v>22713068.620000001</v>
      </c>
      <c r="Q11" s="37">
        <v>0</v>
      </c>
    </row>
    <row r="12" spans="1:17" ht="20.100000000000001" customHeight="1">
      <c r="A12" s="183" t="s">
        <v>737</v>
      </c>
      <c r="B12" s="184" t="s">
        <v>738</v>
      </c>
      <c r="C12" s="37">
        <v>3006299706.73</v>
      </c>
      <c r="D12" s="37">
        <v>0</v>
      </c>
      <c r="E12" s="37">
        <v>0</v>
      </c>
      <c r="F12" s="37">
        <v>0</v>
      </c>
      <c r="G12" s="37">
        <v>0</v>
      </c>
      <c r="H12" s="37">
        <v>0</v>
      </c>
      <c r="I12" s="37">
        <v>0</v>
      </c>
      <c r="J12" s="37">
        <v>0</v>
      </c>
      <c r="K12" s="37">
        <v>0</v>
      </c>
      <c r="L12" s="37">
        <v>0</v>
      </c>
      <c r="M12" s="37">
        <v>0</v>
      </c>
      <c r="N12" s="37">
        <v>0</v>
      </c>
      <c r="O12" s="37">
        <v>0</v>
      </c>
      <c r="P12" s="37">
        <v>0</v>
      </c>
      <c r="Q12" s="37">
        <v>0</v>
      </c>
    </row>
    <row r="13" spans="1:17" ht="20.100000000000001" customHeight="1">
      <c r="A13" s="183" t="s">
        <v>739</v>
      </c>
      <c r="B13" s="184" t="s">
        <v>740</v>
      </c>
      <c r="C13" s="37">
        <v>122812202.19</v>
      </c>
      <c r="D13" s="37">
        <v>0</v>
      </c>
      <c r="E13" s="37">
        <v>0</v>
      </c>
      <c r="F13" s="37">
        <v>0</v>
      </c>
      <c r="G13" s="37">
        <v>0</v>
      </c>
      <c r="H13" s="37">
        <v>0</v>
      </c>
      <c r="I13" s="37">
        <v>0</v>
      </c>
      <c r="J13" s="37">
        <v>0</v>
      </c>
      <c r="K13" s="37">
        <v>0</v>
      </c>
      <c r="L13" s="37">
        <v>0</v>
      </c>
      <c r="M13" s="37">
        <v>0</v>
      </c>
      <c r="N13" s="37">
        <v>0</v>
      </c>
      <c r="O13" s="37">
        <v>0</v>
      </c>
      <c r="P13" s="37">
        <v>47716512.509999998</v>
      </c>
      <c r="Q13" s="37">
        <v>0</v>
      </c>
    </row>
    <row r="14" spans="1:17" ht="20.100000000000001" customHeight="1">
      <c r="A14" s="183" t="s">
        <v>741</v>
      </c>
      <c r="B14" s="184" t="s">
        <v>742</v>
      </c>
      <c r="C14" s="37">
        <v>2411725250.0700002</v>
      </c>
      <c r="D14" s="37">
        <v>0</v>
      </c>
      <c r="E14" s="37">
        <v>0</v>
      </c>
      <c r="F14" s="37">
        <v>41661685.140000001</v>
      </c>
      <c r="G14" s="37">
        <v>0</v>
      </c>
      <c r="H14" s="37">
        <v>0</v>
      </c>
      <c r="I14" s="37">
        <v>0</v>
      </c>
      <c r="J14" s="37">
        <v>0</v>
      </c>
      <c r="K14" s="37">
        <v>0</v>
      </c>
      <c r="L14" s="37">
        <v>-16048745.42</v>
      </c>
      <c r="M14" s="37">
        <v>0</v>
      </c>
      <c r="N14" s="37">
        <v>0</v>
      </c>
      <c r="O14" s="37">
        <v>0</v>
      </c>
      <c r="P14" s="37">
        <v>1452144892.79</v>
      </c>
      <c r="Q14" s="37">
        <v>25085796.98</v>
      </c>
    </row>
    <row r="15" spans="1:17" ht="20.100000000000001" customHeight="1">
      <c r="A15" s="183" t="s">
        <v>743</v>
      </c>
      <c r="B15" s="184" t="s">
        <v>744</v>
      </c>
      <c r="C15" s="37">
        <v>1657313017.0799999</v>
      </c>
      <c r="D15" s="37">
        <v>0</v>
      </c>
      <c r="E15" s="37">
        <v>0</v>
      </c>
      <c r="F15" s="37">
        <v>38396205.520000003</v>
      </c>
      <c r="G15" s="37">
        <v>0</v>
      </c>
      <c r="H15" s="37">
        <v>0</v>
      </c>
      <c r="I15" s="37">
        <v>0</v>
      </c>
      <c r="J15" s="37">
        <v>0</v>
      </c>
      <c r="K15" s="37">
        <v>0</v>
      </c>
      <c r="L15" s="37">
        <v>-13499187.029999999</v>
      </c>
      <c r="M15" s="37">
        <v>0</v>
      </c>
      <c r="N15" s="37">
        <v>0</v>
      </c>
      <c r="O15" s="37">
        <v>0</v>
      </c>
      <c r="P15" s="37">
        <v>1130786663.1400001</v>
      </c>
      <c r="Q15" s="37">
        <v>24359819.239999998</v>
      </c>
    </row>
    <row r="16" spans="1:17" ht="20.100000000000001" customHeight="1">
      <c r="A16" s="183" t="s">
        <v>745</v>
      </c>
      <c r="B16" s="184" t="s">
        <v>746</v>
      </c>
      <c r="C16" s="37">
        <v>643149658.54999995</v>
      </c>
      <c r="D16" s="37">
        <v>0</v>
      </c>
      <c r="E16" s="37">
        <v>0</v>
      </c>
      <c r="F16" s="37">
        <v>16168733.58</v>
      </c>
      <c r="G16" s="37">
        <v>0</v>
      </c>
      <c r="H16" s="37">
        <v>0</v>
      </c>
      <c r="I16" s="37">
        <v>0</v>
      </c>
      <c r="J16" s="37">
        <v>0</v>
      </c>
      <c r="K16" s="37">
        <v>0</v>
      </c>
      <c r="L16" s="37">
        <v>-4424851.99</v>
      </c>
      <c r="M16" s="37">
        <v>0</v>
      </c>
      <c r="N16" s="37">
        <v>0</v>
      </c>
      <c r="O16" s="37">
        <v>-7591.22</v>
      </c>
      <c r="P16" s="37">
        <v>521162745.91000003</v>
      </c>
      <c r="Q16" s="37">
        <v>11436042.060000001</v>
      </c>
    </row>
    <row r="17" spans="1:17" ht="20.100000000000001" customHeight="1">
      <c r="A17" s="28" t="s">
        <v>747</v>
      </c>
      <c r="B17" s="154" t="s">
        <v>748</v>
      </c>
      <c r="C17" s="37">
        <v>2636759168.6300001</v>
      </c>
      <c r="D17" s="37">
        <v>0</v>
      </c>
      <c r="E17" s="37">
        <v>0</v>
      </c>
      <c r="F17" s="37">
        <v>0</v>
      </c>
      <c r="G17" s="37">
        <v>0</v>
      </c>
      <c r="H17" s="37">
        <v>0</v>
      </c>
      <c r="I17" s="37">
        <v>0</v>
      </c>
      <c r="J17" s="37">
        <v>0</v>
      </c>
      <c r="K17" s="37">
        <v>0</v>
      </c>
      <c r="L17" s="37">
        <v>0</v>
      </c>
      <c r="M17" s="37">
        <v>0</v>
      </c>
      <c r="N17" s="37">
        <v>0</v>
      </c>
      <c r="O17" s="37">
        <v>0</v>
      </c>
      <c r="P17" s="37">
        <v>0</v>
      </c>
      <c r="Q17" s="37">
        <v>0</v>
      </c>
    </row>
    <row r="18" spans="1:17" ht="20.100000000000001" customHeight="1">
      <c r="A18" s="183" t="s">
        <v>749</v>
      </c>
      <c r="B18" s="184" t="s">
        <v>734</v>
      </c>
      <c r="C18" s="37">
        <v>0</v>
      </c>
      <c r="D18" s="37">
        <v>0</v>
      </c>
      <c r="E18" s="37">
        <v>0</v>
      </c>
      <c r="F18" s="37">
        <v>0</v>
      </c>
      <c r="G18" s="37">
        <v>0</v>
      </c>
      <c r="H18" s="37">
        <v>0</v>
      </c>
      <c r="I18" s="37">
        <v>0</v>
      </c>
      <c r="J18" s="37">
        <v>0</v>
      </c>
      <c r="K18" s="37">
        <v>0</v>
      </c>
      <c r="L18" s="37">
        <v>0</v>
      </c>
      <c r="M18" s="37">
        <v>0</v>
      </c>
      <c r="N18" s="37">
        <v>0</v>
      </c>
      <c r="O18" s="37">
        <v>0</v>
      </c>
      <c r="P18" s="37">
        <v>0</v>
      </c>
      <c r="Q18" s="37">
        <v>0</v>
      </c>
    </row>
    <row r="19" spans="1:17" ht="20.100000000000001" customHeight="1">
      <c r="A19" s="183" t="s">
        <v>750</v>
      </c>
      <c r="B19" s="184" t="s">
        <v>736</v>
      </c>
      <c r="C19" s="37">
        <v>788171873.01999998</v>
      </c>
      <c r="D19" s="37">
        <v>0</v>
      </c>
      <c r="E19" s="37">
        <v>0</v>
      </c>
      <c r="F19" s="37">
        <v>0</v>
      </c>
      <c r="G19" s="37">
        <v>0</v>
      </c>
      <c r="H19" s="37">
        <v>0</v>
      </c>
      <c r="I19" s="37">
        <v>0</v>
      </c>
      <c r="J19" s="37">
        <v>0</v>
      </c>
      <c r="K19" s="37">
        <v>0</v>
      </c>
      <c r="L19" s="37">
        <v>0</v>
      </c>
      <c r="M19" s="37">
        <v>0</v>
      </c>
      <c r="N19" s="37">
        <v>0</v>
      </c>
      <c r="O19" s="37">
        <v>0</v>
      </c>
      <c r="P19" s="37">
        <v>0</v>
      </c>
      <c r="Q19" s="37">
        <v>0</v>
      </c>
    </row>
    <row r="20" spans="1:17" ht="20.100000000000001" customHeight="1">
      <c r="A20" s="183" t="s">
        <v>751</v>
      </c>
      <c r="B20" s="184" t="s">
        <v>738</v>
      </c>
      <c r="C20" s="37">
        <v>1780409349.8800001</v>
      </c>
      <c r="D20" s="37">
        <v>0</v>
      </c>
      <c r="E20" s="37">
        <v>0</v>
      </c>
      <c r="F20" s="37">
        <v>0</v>
      </c>
      <c r="G20" s="37">
        <v>0</v>
      </c>
      <c r="H20" s="37">
        <v>0</v>
      </c>
      <c r="I20" s="37">
        <v>0</v>
      </c>
      <c r="J20" s="37">
        <v>0</v>
      </c>
      <c r="K20" s="37">
        <v>0</v>
      </c>
      <c r="L20" s="37">
        <v>0</v>
      </c>
      <c r="M20" s="37">
        <v>0</v>
      </c>
      <c r="N20" s="37">
        <v>0</v>
      </c>
      <c r="O20" s="37">
        <v>0</v>
      </c>
      <c r="P20" s="37">
        <v>0</v>
      </c>
      <c r="Q20" s="37">
        <v>0</v>
      </c>
    </row>
    <row r="21" spans="1:17" ht="20.100000000000001" customHeight="1">
      <c r="A21" s="183" t="s">
        <v>752</v>
      </c>
      <c r="B21" s="184" t="s">
        <v>740</v>
      </c>
      <c r="C21" s="37">
        <v>60434876.810000002</v>
      </c>
      <c r="D21" s="37">
        <v>0</v>
      </c>
      <c r="E21" s="37">
        <v>0</v>
      </c>
      <c r="F21" s="37">
        <v>0</v>
      </c>
      <c r="G21" s="37">
        <v>0</v>
      </c>
      <c r="H21" s="37">
        <v>0</v>
      </c>
      <c r="I21" s="37">
        <v>0</v>
      </c>
      <c r="J21" s="37">
        <v>0</v>
      </c>
      <c r="K21" s="37">
        <v>0</v>
      </c>
      <c r="L21" s="37">
        <v>0</v>
      </c>
      <c r="M21" s="37">
        <v>0</v>
      </c>
      <c r="N21" s="37">
        <v>0</v>
      </c>
      <c r="O21" s="37">
        <v>0</v>
      </c>
      <c r="P21" s="37">
        <v>0</v>
      </c>
      <c r="Q21" s="37">
        <v>0</v>
      </c>
    </row>
    <row r="22" spans="1:17" ht="20.100000000000001" customHeight="1">
      <c r="A22" s="183" t="s">
        <v>753</v>
      </c>
      <c r="B22" s="184" t="s">
        <v>742</v>
      </c>
      <c r="C22" s="37">
        <v>7743068.9199999999</v>
      </c>
      <c r="D22" s="37">
        <v>0</v>
      </c>
      <c r="E22" s="37">
        <v>0</v>
      </c>
      <c r="F22" s="37">
        <v>0</v>
      </c>
      <c r="G22" s="37">
        <v>0</v>
      </c>
      <c r="H22" s="37">
        <v>0</v>
      </c>
      <c r="I22" s="37">
        <v>0</v>
      </c>
      <c r="J22" s="37">
        <v>0</v>
      </c>
      <c r="K22" s="37">
        <v>0</v>
      </c>
      <c r="L22" s="37">
        <v>0</v>
      </c>
      <c r="M22" s="37">
        <v>0</v>
      </c>
      <c r="N22" s="37">
        <v>0</v>
      </c>
      <c r="O22" s="37">
        <v>0</v>
      </c>
      <c r="P22" s="37">
        <v>0</v>
      </c>
      <c r="Q22" s="37">
        <v>0</v>
      </c>
    </row>
    <row r="23" spans="1:17" ht="20.100000000000001" customHeight="1">
      <c r="A23" s="28" t="s">
        <v>754</v>
      </c>
      <c r="B23" s="154" t="s">
        <v>755</v>
      </c>
      <c r="C23" s="37">
        <v>647615846.25999999</v>
      </c>
      <c r="D23" s="37">
        <v>0</v>
      </c>
      <c r="E23" s="37">
        <v>0</v>
      </c>
      <c r="F23" s="37">
        <v>6237341.5499999998</v>
      </c>
      <c r="G23" s="37">
        <v>0</v>
      </c>
      <c r="H23" s="37">
        <v>0</v>
      </c>
      <c r="I23" s="37">
        <v>563727.75</v>
      </c>
      <c r="J23" s="37">
        <v>0</v>
      </c>
      <c r="K23" s="37">
        <v>0</v>
      </c>
      <c r="L23" s="37">
        <v>3155006.44</v>
      </c>
      <c r="M23" s="37">
        <v>0</v>
      </c>
      <c r="N23" s="37">
        <v>0</v>
      </c>
      <c r="O23" s="172"/>
      <c r="P23" s="37">
        <v>150050121.81999999</v>
      </c>
      <c r="Q23" s="37">
        <v>1835099.02</v>
      </c>
    </row>
    <row r="24" spans="1:17" ht="20.100000000000001" customHeight="1">
      <c r="A24" s="183" t="s">
        <v>756</v>
      </c>
      <c r="B24" s="184" t="s">
        <v>734</v>
      </c>
      <c r="C24" s="37">
        <v>0</v>
      </c>
      <c r="D24" s="37">
        <v>0</v>
      </c>
      <c r="E24" s="37">
        <v>0</v>
      </c>
      <c r="F24" s="37">
        <v>0</v>
      </c>
      <c r="G24" s="37">
        <v>0</v>
      </c>
      <c r="H24" s="37">
        <v>0</v>
      </c>
      <c r="I24" s="37">
        <v>0</v>
      </c>
      <c r="J24" s="37">
        <v>0</v>
      </c>
      <c r="K24" s="37">
        <v>0</v>
      </c>
      <c r="L24" s="37">
        <v>0</v>
      </c>
      <c r="M24" s="37">
        <v>0</v>
      </c>
      <c r="N24" s="37">
        <v>0</v>
      </c>
      <c r="O24" s="185"/>
      <c r="P24" s="37">
        <v>0</v>
      </c>
      <c r="Q24" s="37">
        <v>0</v>
      </c>
    </row>
    <row r="25" spans="1:17" ht="20.100000000000001" customHeight="1">
      <c r="A25" s="183" t="s">
        <v>757</v>
      </c>
      <c r="B25" s="184" t="s">
        <v>736</v>
      </c>
      <c r="C25" s="37">
        <v>10415005.66</v>
      </c>
      <c r="D25" s="37">
        <v>0</v>
      </c>
      <c r="E25" s="37">
        <v>0</v>
      </c>
      <c r="F25" s="37">
        <v>0</v>
      </c>
      <c r="G25" s="37">
        <v>0</v>
      </c>
      <c r="H25" s="37">
        <v>0</v>
      </c>
      <c r="I25" s="37">
        <v>258.14999999999998</v>
      </c>
      <c r="J25" s="37">
        <v>0</v>
      </c>
      <c r="K25" s="37">
        <v>0</v>
      </c>
      <c r="L25" s="37">
        <v>0</v>
      </c>
      <c r="M25" s="37">
        <v>0</v>
      </c>
      <c r="N25" s="37">
        <v>0</v>
      </c>
      <c r="O25" s="185"/>
      <c r="P25" s="37">
        <v>600000</v>
      </c>
      <c r="Q25" s="37">
        <v>0</v>
      </c>
    </row>
    <row r="26" spans="1:17" ht="20.100000000000001" customHeight="1">
      <c r="A26" s="183" t="s">
        <v>758</v>
      </c>
      <c r="B26" s="184" t="s">
        <v>738</v>
      </c>
      <c r="C26" s="37">
        <v>27214475.850000001</v>
      </c>
      <c r="D26" s="37">
        <v>0</v>
      </c>
      <c r="E26" s="37">
        <v>0</v>
      </c>
      <c r="F26" s="37">
        <v>0</v>
      </c>
      <c r="G26" s="37">
        <v>0</v>
      </c>
      <c r="H26" s="37">
        <v>0</v>
      </c>
      <c r="I26" s="37">
        <v>0</v>
      </c>
      <c r="J26" s="37">
        <v>0</v>
      </c>
      <c r="K26" s="37">
        <v>0</v>
      </c>
      <c r="L26" s="37">
        <v>0</v>
      </c>
      <c r="M26" s="37">
        <v>0</v>
      </c>
      <c r="N26" s="37">
        <v>0</v>
      </c>
      <c r="O26" s="185"/>
      <c r="P26" s="37">
        <v>0</v>
      </c>
      <c r="Q26" s="37">
        <v>0</v>
      </c>
    </row>
    <row r="27" spans="1:17" ht="20.100000000000001" customHeight="1">
      <c r="A27" s="183" t="s">
        <v>759</v>
      </c>
      <c r="B27" s="184" t="s">
        <v>740</v>
      </c>
      <c r="C27" s="37">
        <v>11638353.98</v>
      </c>
      <c r="D27" s="37">
        <v>0</v>
      </c>
      <c r="E27" s="37">
        <v>0</v>
      </c>
      <c r="F27" s="37">
        <v>0</v>
      </c>
      <c r="G27" s="37">
        <v>0</v>
      </c>
      <c r="H27" s="37">
        <v>0</v>
      </c>
      <c r="I27" s="37">
        <v>1257.23</v>
      </c>
      <c r="J27" s="37">
        <v>0</v>
      </c>
      <c r="K27" s="37">
        <v>0</v>
      </c>
      <c r="L27" s="37">
        <v>0</v>
      </c>
      <c r="M27" s="37">
        <v>0</v>
      </c>
      <c r="N27" s="37">
        <v>0</v>
      </c>
      <c r="O27" s="185"/>
      <c r="P27" s="37">
        <v>434535.93</v>
      </c>
      <c r="Q27" s="37">
        <v>0</v>
      </c>
    </row>
    <row r="28" spans="1:17" ht="20.100000000000001" customHeight="1">
      <c r="A28" s="183" t="s">
        <v>760</v>
      </c>
      <c r="B28" s="184" t="s">
        <v>742</v>
      </c>
      <c r="C28" s="37">
        <v>517682625.01999998</v>
      </c>
      <c r="D28" s="37">
        <v>0</v>
      </c>
      <c r="E28" s="37">
        <v>0</v>
      </c>
      <c r="F28" s="37">
        <v>6171804.5599999996</v>
      </c>
      <c r="G28" s="37">
        <v>0</v>
      </c>
      <c r="H28" s="37">
        <v>0</v>
      </c>
      <c r="I28" s="37">
        <v>503615.83</v>
      </c>
      <c r="J28" s="37">
        <v>0</v>
      </c>
      <c r="K28" s="37">
        <v>0</v>
      </c>
      <c r="L28" s="37">
        <v>3147801.81</v>
      </c>
      <c r="M28" s="37">
        <v>0</v>
      </c>
      <c r="N28" s="37">
        <v>0</v>
      </c>
      <c r="O28" s="185"/>
      <c r="P28" s="37">
        <v>129963855.08</v>
      </c>
      <c r="Q28" s="37">
        <v>1794339.02</v>
      </c>
    </row>
    <row r="29" spans="1:17" ht="20.100000000000001" customHeight="1">
      <c r="A29" s="183" t="s">
        <v>761</v>
      </c>
      <c r="B29" s="184" t="s">
        <v>746</v>
      </c>
      <c r="C29" s="37">
        <v>80665385.75</v>
      </c>
      <c r="D29" s="37">
        <v>0</v>
      </c>
      <c r="E29" s="37">
        <v>0</v>
      </c>
      <c r="F29" s="37">
        <v>65536.990000000005</v>
      </c>
      <c r="G29" s="37">
        <v>0</v>
      </c>
      <c r="H29" s="37">
        <v>0</v>
      </c>
      <c r="I29" s="37">
        <v>58596.54</v>
      </c>
      <c r="J29" s="37">
        <v>0</v>
      </c>
      <c r="K29" s="37">
        <v>0</v>
      </c>
      <c r="L29" s="37">
        <v>7204.63</v>
      </c>
      <c r="M29" s="37">
        <v>0</v>
      </c>
      <c r="N29" s="37">
        <v>0</v>
      </c>
      <c r="O29" s="186"/>
      <c r="P29" s="37">
        <v>19051730.809999999</v>
      </c>
      <c r="Q29" s="37">
        <v>40760</v>
      </c>
    </row>
    <row r="30" spans="1:17" ht="20.100000000000001" customHeight="1">
      <c r="A30" s="187" t="s">
        <v>762</v>
      </c>
      <c r="B30" s="188" t="s">
        <v>506</v>
      </c>
      <c r="C30" s="39">
        <v>10903017533.27</v>
      </c>
      <c r="D30" s="39">
        <v>0</v>
      </c>
      <c r="E30" s="39">
        <v>0</v>
      </c>
      <c r="F30" s="39">
        <v>64067760.269999996</v>
      </c>
      <c r="G30" s="39">
        <v>0</v>
      </c>
      <c r="H30" s="39">
        <v>0</v>
      </c>
      <c r="I30" s="39">
        <v>-563727.75</v>
      </c>
      <c r="J30" s="39">
        <v>0</v>
      </c>
      <c r="K30" s="39">
        <v>0</v>
      </c>
      <c r="L30" s="39">
        <v>-23628603.850000001</v>
      </c>
      <c r="M30" s="39">
        <v>0</v>
      </c>
      <c r="N30" s="39">
        <v>0</v>
      </c>
      <c r="O30" s="39">
        <v>-7591.22</v>
      </c>
      <c r="P30" s="39">
        <v>2193787341.6500001</v>
      </c>
      <c r="Q30" s="39">
        <v>38356938.060000002</v>
      </c>
    </row>
  </sheetData>
  <mergeCells count="12">
    <mergeCell ref="A4:B4"/>
    <mergeCell ref="A5:B5"/>
    <mergeCell ref="C5:H5"/>
    <mergeCell ref="A1:H1"/>
    <mergeCell ref="A7:B7"/>
    <mergeCell ref="I5:N5"/>
    <mergeCell ref="P5:Q5"/>
    <mergeCell ref="A6:B6"/>
    <mergeCell ref="C6:E6"/>
    <mergeCell ref="F6:H6"/>
    <mergeCell ref="I6:K6"/>
    <mergeCell ref="L6:N6"/>
  </mergeCells>
  <pageMargins left="0.7" right="0.7" top="0.75" bottom="0.75" header="0.3" footer="0.3"/>
  <pageSetup paperSize="8" scale="66"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AF739-D11D-48F1-8128-40247015AF57}">
  <dimension ref="A1:Q12"/>
  <sheetViews>
    <sheetView workbookViewId="0">
      <selection activeCell="D23" sqref="D23"/>
    </sheetView>
  </sheetViews>
  <sheetFormatPr baseColWidth="10" defaultColWidth="11.42578125" defaultRowHeight="15"/>
  <cols>
    <col min="1" max="1" width="12.7109375" style="24" bestFit="1" customWidth="1"/>
    <col min="2" max="2" width="11.42578125" style="24"/>
    <col min="3" max="3" width="25.5703125" style="24" customWidth="1"/>
    <col min="4" max="9" width="20.7109375" style="24" customWidth="1"/>
    <col min="10" max="16384" width="11.42578125" style="24"/>
  </cols>
  <sheetData>
    <row r="1" spans="1:17" ht="24.75" customHeight="1">
      <c r="A1" s="385" t="s">
        <v>763</v>
      </c>
      <c r="B1" s="385"/>
      <c r="C1" s="385"/>
      <c r="D1" s="385"/>
      <c r="E1" s="385"/>
      <c r="F1" s="385"/>
      <c r="G1" s="385"/>
      <c r="H1" s="385"/>
      <c r="I1" s="165"/>
      <c r="J1" s="165"/>
      <c r="K1" s="165"/>
      <c r="L1" s="165"/>
      <c r="M1" s="165"/>
      <c r="N1" s="165"/>
      <c r="O1" s="157"/>
      <c r="P1" s="157"/>
      <c r="Q1" s="157"/>
    </row>
    <row r="2" spans="1:17" ht="15" customHeight="1">
      <c r="A2" s="62">
        <v>45291</v>
      </c>
      <c r="B2" s="156"/>
      <c r="C2" s="156"/>
      <c r="D2" s="156"/>
      <c r="E2" s="156"/>
      <c r="F2" s="156"/>
      <c r="G2" s="156"/>
      <c r="H2" s="156"/>
      <c r="I2" s="165"/>
      <c r="J2" s="165"/>
      <c r="K2" s="165"/>
      <c r="L2" s="165"/>
      <c r="M2" s="165"/>
      <c r="N2" s="165"/>
      <c r="O2" s="157"/>
      <c r="P2" s="157"/>
      <c r="Q2" s="157"/>
    </row>
    <row r="3" spans="1:17" ht="20.100000000000001" customHeight="1">
      <c r="A3" s="137"/>
      <c r="B3" s="157"/>
      <c r="C3" s="157"/>
      <c r="D3" s="157"/>
      <c r="E3" s="157"/>
      <c r="F3" s="157"/>
      <c r="G3" s="157"/>
      <c r="H3" s="157"/>
      <c r="I3" s="157"/>
      <c r="J3" s="157"/>
      <c r="K3" s="157"/>
      <c r="L3" s="157"/>
      <c r="M3" s="157"/>
      <c r="N3" s="157"/>
      <c r="O3" s="157"/>
      <c r="P3" s="157"/>
      <c r="Q3" s="157"/>
    </row>
    <row r="4" spans="1:17">
      <c r="A4" s="25"/>
      <c r="B4" s="26"/>
      <c r="C4" s="27"/>
      <c r="D4" s="28" t="s">
        <v>107</v>
      </c>
      <c r="E4" s="28" t="s">
        <v>108</v>
      </c>
      <c r="F4" s="28" t="s">
        <v>349</v>
      </c>
      <c r="G4" s="28" t="s">
        <v>508</v>
      </c>
      <c r="H4" s="28" t="s">
        <v>509</v>
      </c>
      <c r="I4" s="28" t="s">
        <v>510</v>
      </c>
    </row>
    <row r="5" spans="1:17">
      <c r="A5" s="136"/>
      <c r="B5" s="157"/>
      <c r="C5" s="167"/>
      <c r="D5" s="386" t="s">
        <v>764</v>
      </c>
      <c r="E5" s="395"/>
      <c r="F5" s="395"/>
      <c r="G5" s="395"/>
      <c r="H5" s="395"/>
      <c r="I5" s="387"/>
    </row>
    <row r="6" spans="1:17" ht="25.5">
      <c r="A6" s="164"/>
      <c r="B6" s="285"/>
      <c r="C6" s="170"/>
      <c r="D6" s="28" t="s">
        <v>765</v>
      </c>
      <c r="E6" s="28" t="s">
        <v>766</v>
      </c>
      <c r="F6" s="28" t="s">
        <v>767</v>
      </c>
      <c r="G6" s="28" t="s">
        <v>768</v>
      </c>
      <c r="H6" s="28" t="s">
        <v>769</v>
      </c>
      <c r="I6" s="28" t="s">
        <v>506</v>
      </c>
    </row>
    <row r="7" spans="1:17">
      <c r="A7" s="28" t="s">
        <v>112</v>
      </c>
      <c r="B7" s="354" t="s">
        <v>733</v>
      </c>
      <c r="C7" s="355"/>
      <c r="D7" s="37">
        <v>3119572720.5299997</v>
      </c>
      <c r="E7" s="37">
        <v>516851573.66999966</v>
      </c>
      <c r="F7" s="37">
        <v>666629037.49000013</v>
      </c>
      <c r="G7" s="37">
        <v>2146621623.4100008</v>
      </c>
      <c r="H7" s="37">
        <v>0</v>
      </c>
      <c r="I7" s="37">
        <v>6449674955.1000004</v>
      </c>
      <c r="J7" s="306"/>
    </row>
    <row r="8" spans="1:17">
      <c r="A8" s="28" t="s">
        <v>117</v>
      </c>
      <c r="B8" s="354" t="s">
        <v>748</v>
      </c>
      <c r="C8" s="355"/>
      <c r="D8" s="37">
        <v>0</v>
      </c>
      <c r="E8" s="37">
        <v>454523168.89999992</v>
      </c>
      <c r="F8" s="37">
        <v>1081935600.5699999</v>
      </c>
      <c r="G8" s="37">
        <v>1100300399.1599994</v>
      </c>
      <c r="H8" s="37">
        <v>0</v>
      </c>
      <c r="I8" s="37">
        <v>2636759168.6300001</v>
      </c>
      <c r="J8" s="306"/>
    </row>
    <row r="9" spans="1:17">
      <c r="A9" s="28" t="s">
        <v>119</v>
      </c>
      <c r="B9" s="358" t="s">
        <v>506</v>
      </c>
      <c r="C9" s="359"/>
      <c r="D9" s="39">
        <v>3119572720.5299997</v>
      </c>
      <c r="E9" s="39">
        <v>971374742.56999958</v>
      </c>
      <c r="F9" s="39">
        <v>1748564638.0599999</v>
      </c>
      <c r="G9" s="39">
        <v>3246922022.5700002</v>
      </c>
      <c r="H9" s="39">
        <v>0</v>
      </c>
      <c r="I9" s="39">
        <v>9086434123.7299995</v>
      </c>
    </row>
    <row r="11" spans="1:17">
      <c r="D11" s="306"/>
    </row>
    <row r="12" spans="1:17">
      <c r="D12" s="306"/>
    </row>
  </sheetData>
  <mergeCells count="5">
    <mergeCell ref="D5:I5"/>
    <mergeCell ref="B7:C7"/>
    <mergeCell ref="B8:C8"/>
    <mergeCell ref="B9:C9"/>
    <mergeCell ref="A1:H1"/>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B67DD-98CD-4D95-9CFC-6762C2B94047}">
  <dimension ref="A1:E14"/>
  <sheetViews>
    <sheetView workbookViewId="0">
      <selection sqref="A1:C1"/>
    </sheetView>
  </sheetViews>
  <sheetFormatPr baseColWidth="10" defaultColWidth="11.42578125" defaultRowHeight="15"/>
  <cols>
    <col min="1" max="1" width="13" style="24" customWidth="1"/>
    <col min="2" max="2" width="7.5703125" style="24" customWidth="1"/>
    <col min="3" max="3" width="73.85546875" style="24" customWidth="1"/>
    <col min="4" max="4" width="20.7109375" style="24" customWidth="1"/>
    <col min="5" max="16384" width="11.42578125" style="24"/>
  </cols>
  <sheetData>
    <row r="1" spans="1:5" ht="15.75">
      <c r="A1" s="385" t="s">
        <v>770</v>
      </c>
      <c r="B1" s="385"/>
      <c r="C1" s="385"/>
    </row>
    <row r="2" spans="1:5">
      <c r="A2" s="301">
        <v>45291</v>
      </c>
    </row>
    <row r="4" spans="1:5">
      <c r="A4" s="404"/>
      <c r="B4" s="405"/>
      <c r="C4" s="406"/>
      <c r="D4" s="28" t="s">
        <v>107</v>
      </c>
    </row>
    <row r="5" spans="1:5">
      <c r="A5" s="393"/>
      <c r="B5" s="407"/>
      <c r="C5" s="394"/>
      <c r="D5" s="28" t="s">
        <v>771</v>
      </c>
    </row>
    <row r="6" spans="1:5">
      <c r="A6" s="29" t="s">
        <v>732</v>
      </c>
      <c r="B6" s="358" t="s">
        <v>772</v>
      </c>
      <c r="C6" s="359"/>
      <c r="D6" s="37">
        <v>52722428.740000002</v>
      </c>
      <c r="E6" s="306"/>
    </row>
    <row r="7" spans="1:5">
      <c r="A7" s="28" t="s">
        <v>710</v>
      </c>
      <c r="B7" s="354" t="s">
        <v>773</v>
      </c>
      <c r="C7" s="355"/>
      <c r="D7" s="37">
        <v>24154508.210000001</v>
      </c>
      <c r="E7" s="306"/>
    </row>
    <row r="8" spans="1:5">
      <c r="A8" s="28" t="s">
        <v>735</v>
      </c>
      <c r="B8" s="354" t="s">
        <v>774</v>
      </c>
      <c r="C8" s="355"/>
      <c r="D8" s="37">
        <v>19046518.230000004</v>
      </c>
      <c r="E8" s="306"/>
    </row>
    <row r="9" spans="1:5">
      <c r="A9" s="28" t="s">
        <v>737</v>
      </c>
      <c r="B9" s="33"/>
      <c r="C9" s="30" t="s">
        <v>775</v>
      </c>
      <c r="D9" s="37">
        <v>46380.97</v>
      </c>
      <c r="E9" s="306"/>
    </row>
    <row r="10" spans="1:5">
      <c r="A10" s="28" t="s">
        <v>739</v>
      </c>
      <c r="B10" s="33"/>
      <c r="C10" s="30" t="s">
        <v>776</v>
      </c>
      <c r="D10" s="37">
        <v>19000137.260000005</v>
      </c>
      <c r="E10" s="306"/>
    </row>
    <row r="11" spans="1:5">
      <c r="A11" s="29" t="s">
        <v>741</v>
      </c>
      <c r="B11" s="358" t="s">
        <v>777</v>
      </c>
      <c r="C11" s="359"/>
      <c r="D11" s="37">
        <v>57830418.719999999</v>
      </c>
      <c r="E11" s="306"/>
    </row>
    <row r="12" spans="1:5">
      <c r="E12" s="306"/>
    </row>
    <row r="13" spans="1:5">
      <c r="D13" s="306"/>
      <c r="E13" s="306"/>
    </row>
    <row r="14" spans="1:5">
      <c r="D14" s="306"/>
    </row>
  </sheetData>
  <mergeCells count="7">
    <mergeCell ref="B8:C8"/>
    <mergeCell ref="B11:C11"/>
    <mergeCell ref="A1:C1"/>
    <mergeCell ref="A4:C4"/>
    <mergeCell ref="A5:C5"/>
    <mergeCell ref="B6:C6"/>
    <mergeCell ref="B7:C7"/>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K38"/>
  <sheetViews>
    <sheetView showGridLines="0" zoomScaleNormal="100" zoomScalePageLayoutView="90" workbookViewId="0">
      <selection activeCell="N7" sqref="N7"/>
    </sheetView>
  </sheetViews>
  <sheetFormatPr baseColWidth="10" defaultColWidth="9.140625" defaultRowHeight="15"/>
  <cols>
    <col min="1" max="1" width="5.5703125" bestFit="1" customWidth="1"/>
    <col min="2" max="2" width="2.140625" customWidth="1"/>
    <col min="3" max="3" width="35.5703125" customWidth="1"/>
    <col min="4" max="4" width="17" customWidth="1"/>
    <col min="5" max="5" width="15.85546875" bestFit="1" customWidth="1"/>
    <col min="6" max="6" width="16.42578125" customWidth="1"/>
    <col min="7" max="7" width="15.85546875" customWidth="1"/>
    <col min="8" max="8" width="17.7109375" customWidth="1"/>
    <col min="9" max="9" width="18.140625" bestFit="1" customWidth="1"/>
    <col min="10" max="10" width="15.85546875" bestFit="1" customWidth="1"/>
    <col min="11" max="11" width="22.7109375" bestFit="1" customWidth="1"/>
  </cols>
  <sheetData>
    <row r="1" spans="1:11" s="24" customFormat="1" ht="24.75" customHeight="1">
      <c r="A1" s="361" t="s">
        <v>778</v>
      </c>
      <c r="B1" s="361"/>
      <c r="C1" s="361"/>
      <c r="D1" s="361"/>
      <c r="E1" s="361"/>
      <c r="F1" s="361"/>
      <c r="G1" s="165"/>
    </row>
    <row r="2" spans="1:11" s="24" customFormat="1" ht="15" customHeight="1">
      <c r="A2" s="290" t="s">
        <v>106</v>
      </c>
      <c r="B2" s="109"/>
      <c r="C2" s="109"/>
      <c r="D2" s="109"/>
      <c r="E2" s="109"/>
      <c r="F2" s="109"/>
      <c r="G2" s="165"/>
    </row>
    <row r="3" spans="1:11" s="24" customFormat="1" ht="20.100000000000001" customHeight="1">
      <c r="B3" s="412"/>
      <c r="C3" s="412"/>
      <c r="F3" s="157"/>
      <c r="J3" s="157"/>
      <c r="K3" s="157"/>
    </row>
    <row r="4" spans="1:11" s="24" customFormat="1" ht="20.100000000000001" customHeight="1">
      <c r="A4" s="400"/>
      <c r="B4" s="413"/>
      <c r="C4" s="401"/>
      <c r="D4" s="28" t="s">
        <v>107</v>
      </c>
      <c r="E4" s="28" t="s">
        <v>108</v>
      </c>
      <c r="F4" s="28" t="s">
        <v>349</v>
      </c>
      <c r="G4" s="28" t="s">
        <v>508</v>
      </c>
      <c r="H4" s="28" t="s">
        <v>509</v>
      </c>
      <c r="I4" s="28" t="s">
        <v>510</v>
      </c>
      <c r="J4" s="28" t="s">
        <v>511</v>
      </c>
      <c r="K4" s="28" t="s">
        <v>512</v>
      </c>
    </row>
    <row r="5" spans="1:11" s="24" customFormat="1" ht="74.25" customHeight="1">
      <c r="A5" s="398"/>
      <c r="B5" s="408"/>
      <c r="C5" s="399"/>
      <c r="D5" s="386" t="s">
        <v>779</v>
      </c>
      <c r="E5" s="395"/>
      <c r="F5" s="395"/>
      <c r="G5" s="387"/>
      <c r="H5" s="386" t="s">
        <v>718</v>
      </c>
      <c r="I5" s="387"/>
      <c r="J5" s="391" t="s">
        <v>780</v>
      </c>
      <c r="K5" s="377"/>
    </row>
    <row r="6" spans="1:11" s="24" customFormat="1" ht="99" customHeight="1">
      <c r="A6" s="398"/>
      <c r="B6" s="408"/>
      <c r="C6" s="399"/>
      <c r="D6" s="168" t="s">
        <v>781</v>
      </c>
      <c r="E6" s="379" t="s">
        <v>782</v>
      </c>
      <c r="F6" s="379"/>
      <c r="G6" s="379"/>
      <c r="H6" s="168" t="s">
        <v>783</v>
      </c>
      <c r="I6" s="168" t="s">
        <v>784</v>
      </c>
      <c r="J6" s="148"/>
      <c r="K6" s="181" t="s">
        <v>785</v>
      </c>
    </row>
    <row r="7" spans="1:11" s="24" customFormat="1" ht="25.5">
      <c r="A7" s="402"/>
      <c r="B7" s="411"/>
      <c r="C7" s="403"/>
      <c r="D7" s="182"/>
      <c r="E7" s="117"/>
      <c r="F7" s="28" t="s">
        <v>786</v>
      </c>
      <c r="G7" s="33" t="s">
        <v>787</v>
      </c>
      <c r="H7" s="182"/>
      <c r="I7" s="182"/>
      <c r="J7" s="137"/>
      <c r="K7" s="182"/>
    </row>
    <row r="8" spans="1:11" s="24" customFormat="1" ht="29.1" customHeight="1">
      <c r="A8" s="28" t="s">
        <v>730</v>
      </c>
      <c r="B8" s="354" t="s">
        <v>731</v>
      </c>
      <c r="C8" s="355"/>
      <c r="D8" s="37">
        <v>0</v>
      </c>
      <c r="E8" s="37">
        <v>0</v>
      </c>
      <c r="F8" s="190">
        <v>0</v>
      </c>
      <c r="G8" s="37">
        <v>0</v>
      </c>
      <c r="H8" s="37">
        <v>0</v>
      </c>
      <c r="I8" s="37">
        <v>0</v>
      </c>
      <c r="J8" s="37">
        <v>0</v>
      </c>
      <c r="K8" s="37">
        <v>0</v>
      </c>
    </row>
    <row r="9" spans="1:11" s="24" customFormat="1" ht="20.100000000000001" customHeight="1">
      <c r="A9" s="28" t="s">
        <v>732</v>
      </c>
      <c r="B9" s="354" t="s">
        <v>733</v>
      </c>
      <c r="C9" s="355"/>
      <c r="D9" s="37">
        <v>11873133.869999999</v>
      </c>
      <c r="E9" s="37">
        <v>20811088.530000001</v>
      </c>
      <c r="F9" s="190">
        <v>20811088.530000001</v>
      </c>
      <c r="G9" s="37">
        <v>0</v>
      </c>
      <c r="H9" s="37">
        <v>0</v>
      </c>
      <c r="I9" s="37">
        <v>-5258331.05</v>
      </c>
      <c r="J9" s="37">
        <v>24208433.199999999</v>
      </c>
      <c r="K9" s="37">
        <v>15348898.800000001</v>
      </c>
    </row>
    <row r="10" spans="1:11" s="24" customFormat="1" ht="20.100000000000001" customHeight="1">
      <c r="A10" s="28" t="s">
        <v>710</v>
      </c>
      <c r="B10" s="122" t="s">
        <v>3</v>
      </c>
      <c r="C10" s="123" t="s">
        <v>734</v>
      </c>
      <c r="D10" s="37">
        <v>0</v>
      </c>
      <c r="E10" s="37">
        <v>0</v>
      </c>
      <c r="F10" s="190">
        <v>0</v>
      </c>
      <c r="G10" s="37">
        <v>0</v>
      </c>
      <c r="H10" s="37">
        <v>0</v>
      </c>
      <c r="I10" s="37">
        <v>0</v>
      </c>
      <c r="J10" s="37">
        <v>0</v>
      </c>
      <c r="K10" s="37">
        <v>0</v>
      </c>
    </row>
    <row r="11" spans="1:11" s="24" customFormat="1" ht="20.100000000000001" customHeight="1">
      <c r="A11" s="28" t="s">
        <v>735</v>
      </c>
      <c r="B11" s="122" t="s">
        <v>3</v>
      </c>
      <c r="C11" s="123" t="s">
        <v>736</v>
      </c>
      <c r="D11" s="37">
        <v>0</v>
      </c>
      <c r="E11" s="37">
        <v>0</v>
      </c>
      <c r="F11" s="190">
        <v>0</v>
      </c>
      <c r="G11" s="37">
        <v>0</v>
      </c>
      <c r="H11" s="37">
        <v>0</v>
      </c>
      <c r="I11" s="37">
        <v>0</v>
      </c>
      <c r="J11" s="37">
        <v>0</v>
      </c>
      <c r="K11" s="37">
        <v>0</v>
      </c>
    </row>
    <row r="12" spans="1:11" s="24" customFormat="1" ht="20.100000000000001" customHeight="1">
      <c r="A12" s="28" t="s">
        <v>737</v>
      </c>
      <c r="B12" s="122" t="s">
        <v>3</v>
      </c>
      <c r="C12" s="123" t="s">
        <v>738</v>
      </c>
      <c r="D12" s="37">
        <v>0</v>
      </c>
      <c r="E12" s="37">
        <v>0</v>
      </c>
      <c r="F12" s="190">
        <v>0</v>
      </c>
      <c r="G12" s="37">
        <v>0</v>
      </c>
      <c r="H12" s="37">
        <v>0</v>
      </c>
      <c r="I12" s="37">
        <v>0</v>
      </c>
      <c r="J12" s="37">
        <v>0</v>
      </c>
      <c r="K12" s="37">
        <v>0</v>
      </c>
    </row>
    <row r="13" spans="1:11" s="24" customFormat="1" ht="20.100000000000001" customHeight="1">
      <c r="A13" s="28" t="s">
        <v>739</v>
      </c>
      <c r="B13" s="122" t="s">
        <v>3</v>
      </c>
      <c r="C13" s="123" t="s">
        <v>740</v>
      </c>
      <c r="D13" s="37">
        <v>0</v>
      </c>
      <c r="E13" s="37">
        <v>0</v>
      </c>
      <c r="F13" s="190">
        <v>0</v>
      </c>
      <c r="G13" s="37">
        <v>0</v>
      </c>
      <c r="H13" s="37">
        <v>0</v>
      </c>
      <c r="I13" s="37">
        <v>0</v>
      </c>
      <c r="J13" s="37">
        <v>0</v>
      </c>
      <c r="K13" s="37">
        <v>0</v>
      </c>
    </row>
    <row r="14" spans="1:11" s="24" customFormat="1" ht="20.100000000000001" customHeight="1">
      <c r="A14" s="28" t="s">
        <v>741</v>
      </c>
      <c r="B14" s="122" t="s">
        <v>3</v>
      </c>
      <c r="C14" s="123" t="s">
        <v>742</v>
      </c>
      <c r="D14" s="37">
        <v>6868583.0800000001</v>
      </c>
      <c r="E14" s="37">
        <v>14306716.300000001</v>
      </c>
      <c r="F14" s="190">
        <v>14306716.300000001</v>
      </c>
      <c r="G14" s="37">
        <v>0</v>
      </c>
      <c r="H14" s="37">
        <v>0</v>
      </c>
      <c r="I14" s="37">
        <v>-3626738.62</v>
      </c>
      <c r="J14" s="37">
        <v>14640224.539999999</v>
      </c>
      <c r="K14" s="37">
        <v>10526131.49</v>
      </c>
    </row>
    <row r="15" spans="1:11" s="24" customFormat="1" ht="20.100000000000001" customHeight="1">
      <c r="A15" s="28" t="s">
        <v>743</v>
      </c>
      <c r="B15" s="122" t="s">
        <v>3</v>
      </c>
      <c r="C15" s="123" t="s">
        <v>746</v>
      </c>
      <c r="D15" s="37">
        <v>5004550.79</v>
      </c>
      <c r="E15" s="37">
        <v>6504372.2300000004</v>
      </c>
      <c r="F15" s="190">
        <v>6504372.2300000004</v>
      </c>
      <c r="G15" s="37">
        <v>0</v>
      </c>
      <c r="H15" s="37">
        <v>0</v>
      </c>
      <c r="I15" s="37">
        <v>-1631592.43</v>
      </c>
      <c r="J15" s="37">
        <v>9568208.6600000001</v>
      </c>
      <c r="K15" s="37">
        <v>4822767.3099999996</v>
      </c>
    </row>
    <row r="16" spans="1:11" s="24" customFormat="1" ht="20.100000000000001" customHeight="1">
      <c r="A16" s="28" t="s">
        <v>745</v>
      </c>
      <c r="B16" s="354" t="s">
        <v>748</v>
      </c>
      <c r="C16" s="355"/>
      <c r="D16" s="37">
        <v>0</v>
      </c>
      <c r="E16" s="37">
        <v>0</v>
      </c>
      <c r="F16" s="190">
        <v>0</v>
      </c>
      <c r="G16" s="37">
        <v>0</v>
      </c>
      <c r="H16" s="37">
        <v>0</v>
      </c>
      <c r="I16" s="37">
        <v>0</v>
      </c>
      <c r="J16" s="37">
        <v>0</v>
      </c>
      <c r="K16" s="37">
        <v>0</v>
      </c>
    </row>
    <row r="17" spans="1:11" s="24" customFormat="1" ht="20.100000000000001" customHeight="1">
      <c r="A17" s="28" t="s">
        <v>747</v>
      </c>
      <c r="B17" s="354" t="s">
        <v>788</v>
      </c>
      <c r="C17" s="355"/>
      <c r="D17" s="37">
        <v>867603.64</v>
      </c>
      <c r="E17" s="37">
        <v>243774.33</v>
      </c>
      <c r="F17" s="190">
        <v>243774.33</v>
      </c>
      <c r="G17" s="37">
        <v>78591.48</v>
      </c>
      <c r="H17" s="37">
        <v>0</v>
      </c>
      <c r="I17" s="37">
        <v>0</v>
      </c>
      <c r="J17" s="37">
        <v>302903.08</v>
      </c>
      <c r="K17" s="37">
        <v>125182.85</v>
      </c>
    </row>
    <row r="18" spans="1:11" s="24" customFormat="1" ht="20.100000000000001" customHeight="1">
      <c r="A18" s="29" t="s">
        <v>749</v>
      </c>
      <c r="B18" s="409" t="s">
        <v>506</v>
      </c>
      <c r="C18" s="410"/>
      <c r="D18" s="39">
        <v>12740737.51</v>
      </c>
      <c r="E18" s="39">
        <v>21054862.859999999</v>
      </c>
      <c r="F18" s="39">
        <v>21054862.859999999</v>
      </c>
      <c r="G18" s="39">
        <v>78591.48</v>
      </c>
      <c r="H18" s="39">
        <v>0</v>
      </c>
      <c r="I18" s="39">
        <v>-5258331.05</v>
      </c>
      <c r="J18" s="39">
        <v>24511336.279999997</v>
      </c>
      <c r="K18" s="39">
        <v>15474081.65</v>
      </c>
    </row>
    <row r="19" spans="1:11" s="24" customFormat="1"/>
    <row r="20" spans="1:11" s="24" customFormat="1"/>
    <row r="21" spans="1:11" s="24" customFormat="1"/>
    <row r="22" spans="1:11" s="24" customFormat="1"/>
    <row r="23" spans="1:11" s="24" customFormat="1"/>
    <row r="24" spans="1:11" s="24" customFormat="1"/>
    <row r="25" spans="1:11" s="24" customFormat="1"/>
    <row r="26" spans="1:11" s="24" customFormat="1"/>
    <row r="27" spans="1:11" s="24" customFormat="1"/>
    <row r="28" spans="1:11" s="24" customFormat="1"/>
    <row r="29" spans="1:11" s="24" customFormat="1"/>
    <row r="30" spans="1:11" s="24" customFormat="1"/>
    <row r="31" spans="1:11" s="24" customFormat="1"/>
    <row r="32" spans="1:11" s="24" customFormat="1"/>
    <row r="33" s="24" customFormat="1"/>
    <row r="34" s="24" customFormat="1"/>
    <row r="35" s="24" customFormat="1"/>
    <row r="36" s="24" customFormat="1"/>
    <row r="37" s="24" customFormat="1"/>
    <row r="38" s="24" customFormat="1"/>
  </sheetData>
  <mergeCells count="15">
    <mergeCell ref="B3:C3"/>
    <mergeCell ref="A4:C4"/>
    <mergeCell ref="A5:C5"/>
    <mergeCell ref="A1:F1"/>
    <mergeCell ref="D5:G5"/>
    <mergeCell ref="H5:I5"/>
    <mergeCell ref="J5:K5"/>
    <mergeCell ref="A6:C6"/>
    <mergeCell ref="E6:G6"/>
    <mergeCell ref="B18:C18"/>
    <mergeCell ref="A7:C7"/>
    <mergeCell ref="B8:C8"/>
    <mergeCell ref="B9:C9"/>
    <mergeCell ref="B16:C16"/>
    <mergeCell ref="B17:C17"/>
  </mergeCells>
  <pageMargins left="0.7" right="0.7" top="0.75" bottom="0.75" header="0.3" footer="0.3"/>
  <pageSetup paperSize="8"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S30"/>
  <sheetViews>
    <sheetView showGridLines="0" zoomScaleNormal="100" workbookViewId="0">
      <selection activeCell="A7" sqref="A7:D7"/>
    </sheetView>
  </sheetViews>
  <sheetFormatPr baseColWidth="10" defaultColWidth="9.140625" defaultRowHeight="15"/>
  <cols>
    <col min="1" max="1" width="11" style="24" customWidth="1"/>
    <col min="2" max="3" width="2.140625" style="24" customWidth="1"/>
    <col min="4" max="4" width="47.42578125" style="24" customWidth="1"/>
    <col min="5" max="7" width="21.85546875" style="24" customWidth="1"/>
    <col min="8" max="8" width="15.85546875" style="24" bestFit="1" customWidth="1"/>
    <col min="9" max="16" width="21.85546875" style="24" customWidth="1"/>
    <col min="17" max="16384" width="9.140625" style="24"/>
  </cols>
  <sheetData>
    <row r="1" spans="1:19" ht="24.75" customHeight="1">
      <c r="A1" s="361" t="s">
        <v>789</v>
      </c>
      <c r="B1" s="361"/>
      <c r="C1" s="361"/>
      <c r="D1" s="361"/>
      <c r="E1" s="361"/>
      <c r="F1" s="361"/>
      <c r="G1" s="361"/>
      <c r="H1" s="361"/>
      <c r="I1" s="361"/>
      <c r="J1" s="165"/>
      <c r="K1" s="161"/>
      <c r="L1" s="161"/>
      <c r="M1" s="161"/>
      <c r="N1" s="161"/>
      <c r="O1" s="161"/>
      <c r="P1" s="161"/>
      <c r="Q1" s="161"/>
      <c r="R1" s="161"/>
      <c r="S1" s="161"/>
    </row>
    <row r="2" spans="1:19" ht="15" customHeight="1">
      <c r="A2" s="290" t="s">
        <v>106</v>
      </c>
      <c r="B2" s="109"/>
      <c r="C2" s="109"/>
      <c r="D2" s="109"/>
      <c r="E2" s="109"/>
      <c r="F2" s="109"/>
      <c r="G2" s="109"/>
      <c r="H2" s="109"/>
      <c r="I2" s="109"/>
      <c r="J2" s="165"/>
      <c r="K2" s="161"/>
      <c r="L2" s="161"/>
      <c r="M2" s="161"/>
      <c r="N2" s="161"/>
      <c r="O2" s="161"/>
      <c r="P2" s="161"/>
      <c r="Q2" s="161"/>
      <c r="R2" s="161"/>
      <c r="S2" s="161"/>
    </row>
    <row r="3" spans="1:19" ht="20.100000000000001" customHeight="1">
      <c r="A3" s="157"/>
      <c r="B3" s="412"/>
      <c r="C3" s="412"/>
      <c r="D3" s="412"/>
      <c r="E3" s="157"/>
      <c r="F3" s="157"/>
      <c r="G3" s="157"/>
      <c r="H3" s="157"/>
      <c r="I3" s="157"/>
      <c r="J3" s="157"/>
      <c r="K3" s="157"/>
      <c r="L3" s="157"/>
      <c r="M3" s="157"/>
      <c r="N3" s="157"/>
      <c r="O3" s="157"/>
      <c r="P3" s="157"/>
    </row>
    <row r="4" spans="1:19" ht="20.100000000000001" customHeight="1">
      <c r="A4" s="404"/>
      <c r="B4" s="405"/>
      <c r="C4" s="405"/>
      <c r="D4" s="406"/>
      <c r="E4" s="28" t="s">
        <v>107</v>
      </c>
      <c r="F4" s="28" t="s">
        <v>108</v>
      </c>
      <c r="G4" s="28" t="s">
        <v>349</v>
      </c>
      <c r="H4" s="28" t="s">
        <v>508</v>
      </c>
      <c r="I4" s="28" t="s">
        <v>509</v>
      </c>
      <c r="J4" s="28" t="s">
        <v>510</v>
      </c>
      <c r="K4" s="28" t="s">
        <v>511</v>
      </c>
      <c r="L4" s="28" t="s">
        <v>512</v>
      </c>
      <c r="M4" s="28" t="s">
        <v>549</v>
      </c>
      <c r="N4" s="28" t="s">
        <v>550</v>
      </c>
      <c r="O4" s="28" t="s">
        <v>551</v>
      </c>
      <c r="P4" s="28" t="s">
        <v>552</v>
      </c>
    </row>
    <row r="5" spans="1:19" ht="20.100000000000001" customHeight="1">
      <c r="A5" s="398"/>
      <c r="B5" s="408"/>
      <c r="C5" s="408"/>
      <c r="D5" s="399"/>
      <c r="E5" s="377" t="s">
        <v>717</v>
      </c>
      <c r="F5" s="377"/>
      <c r="G5" s="377"/>
      <c r="H5" s="377"/>
      <c r="I5" s="377"/>
      <c r="J5" s="377"/>
      <c r="K5" s="377"/>
      <c r="L5" s="377"/>
      <c r="M5" s="377"/>
      <c r="N5" s="377"/>
      <c r="O5" s="377"/>
      <c r="P5" s="377"/>
    </row>
    <row r="6" spans="1:19" ht="20.100000000000001" customHeight="1">
      <c r="A6" s="398"/>
      <c r="B6" s="408"/>
      <c r="C6" s="408"/>
      <c r="D6" s="399"/>
      <c r="E6" s="391" t="s">
        <v>720</v>
      </c>
      <c r="F6" s="377"/>
      <c r="G6" s="377"/>
      <c r="H6" s="391" t="s">
        <v>721</v>
      </c>
      <c r="I6" s="391"/>
      <c r="J6" s="391"/>
      <c r="K6" s="391"/>
      <c r="L6" s="391"/>
      <c r="M6" s="391"/>
      <c r="N6" s="391"/>
      <c r="O6" s="391"/>
      <c r="P6" s="391"/>
    </row>
    <row r="7" spans="1:19" ht="76.5">
      <c r="A7" s="393"/>
      <c r="B7" s="407"/>
      <c r="C7" s="407"/>
      <c r="D7" s="394"/>
      <c r="E7" s="180"/>
      <c r="F7" s="168" t="s">
        <v>790</v>
      </c>
      <c r="G7" s="168" t="s">
        <v>791</v>
      </c>
      <c r="H7" s="193"/>
      <c r="I7" s="168" t="s">
        <v>792</v>
      </c>
      <c r="J7" s="168" t="s">
        <v>793</v>
      </c>
      <c r="K7" s="168" t="s">
        <v>794</v>
      </c>
      <c r="L7" s="168" t="s">
        <v>795</v>
      </c>
      <c r="M7" s="168" t="s">
        <v>796</v>
      </c>
      <c r="N7" s="168" t="s">
        <v>797</v>
      </c>
      <c r="O7" s="168" t="s">
        <v>798</v>
      </c>
      <c r="P7" s="168" t="s">
        <v>786</v>
      </c>
    </row>
    <row r="8" spans="1:19" ht="20.100000000000001" customHeight="1">
      <c r="A8" s="28" t="s">
        <v>730</v>
      </c>
      <c r="B8" s="354" t="s">
        <v>731</v>
      </c>
      <c r="C8" s="415"/>
      <c r="D8" s="355"/>
      <c r="E8" s="37">
        <v>1206324384.5899999</v>
      </c>
      <c r="F8" s="37">
        <v>1206324384.5899999</v>
      </c>
      <c r="G8" s="37">
        <v>0</v>
      </c>
      <c r="H8" s="37">
        <v>0</v>
      </c>
      <c r="I8" s="37">
        <v>0</v>
      </c>
      <c r="J8" s="37">
        <v>0</v>
      </c>
      <c r="K8" s="37">
        <v>0</v>
      </c>
      <c r="L8" s="37">
        <v>0</v>
      </c>
      <c r="M8" s="37">
        <v>0</v>
      </c>
      <c r="N8" s="37">
        <v>0</v>
      </c>
      <c r="O8" s="37">
        <v>0</v>
      </c>
      <c r="P8" s="37">
        <v>0</v>
      </c>
    </row>
    <row r="9" spans="1:19" ht="20.100000000000001" customHeight="1">
      <c r="A9" s="28" t="s">
        <v>732</v>
      </c>
      <c r="B9" s="354" t="s">
        <v>733</v>
      </c>
      <c r="C9" s="415"/>
      <c r="D9" s="355"/>
      <c r="E9" s="37">
        <v>6412318133.79</v>
      </c>
      <c r="F9" s="37">
        <v>6410727981.6999998</v>
      </c>
      <c r="G9" s="37">
        <v>1590152.09</v>
      </c>
      <c r="H9" s="37">
        <v>57830418.719999999</v>
      </c>
      <c r="I9" s="37">
        <v>43728836.909999996</v>
      </c>
      <c r="J9" s="37">
        <v>3471659.37</v>
      </c>
      <c r="K9" s="37">
        <v>2970491.97</v>
      </c>
      <c r="L9" s="37">
        <v>4872900.8099999996</v>
      </c>
      <c r="M9" s="37">
        <v>2786529.66</v>
      </c>
      <c r="N9" s="37">
        <v>0</v>
      </c>
      <c r="O9" s="37">
        <v>0</v>
      </c>
      <c r="P9" s="37">
        <v>55137653.5</v>
      </c>
    </row>
    <row r="10" spans="1:19" ht="20.100000000000001" customHeight="1">
      <c r="A10" s="28" t="s">
        <v>710</v>
      </c>
      <c r="B10" s="122" t="s">
        <v>3</v>
      </c>
      <c r="C10" s="414" t="s">
        <v>734</v>
      </c>
      <c r="D10" s="373"/>
      <c r="E10" s="37">
        <v>0</v>
      </c>
      <c r="F10" s="37">
        <v>0</v>
      </c>
      <c r="G10" s="37">
        <v>0</v>
      </c>
      <c r="H10" s="37">
        <v>0</v>
      </c>
      <c r="I10" s="37">
        <v>0</v>
      </c>
      <c r="J10" s="37">
        <v>0</v>
      </c>
      <c r="K10" s="37">
        <v>0</v>
      </c>
      <c r="L10" s="37">
        <v>0</v>
      </c>
      <c r="M10" s="37">
        <v>0</v>
      </c>
      <c r="N10" s="37">
        <v>0</v>
      </c>
      <c r="O10" s="37">
        <v>0</v>
      </c>
      <c r="P10" s="37">
        <v>0</v>
      </c>
    </row>
    <row r="11" spans="1:19" ht="20.100000000000001" customHeight="1">
      <c r="A11" s="28" t="s">
        <v>735</v>
      </c>
      <c r="B11" s="122" t="s">
        <v>3</v>
      </c>
      <c r="C11" s="414" t="s">
        <v>736</v>
      </c>
      <c r="D11" s="373"/>
      <c r="E11" s="37">
        <v>228331316.25</v>
      </c>
      <c r="F11" s="37">
        <v>228331315.80000001</v>
      </c>
      <c r="G11" s="37">
        <v>0.45</v>
      </c>
      <c r="H11" s="37">
        <v>0</v>
      </c>
      <c r="I11" s="37">
        <v>0</v>
      </c>
      <c r="J11" s="37">
        <v>0</v>
      </c>
      <c r="K11" s="37">
        <v>0</v>
      </c>
      <c r="L11" s="37">
        <v>0</v>
      </c>
      <c r="M11" s="37">
        <v>0</v>
      </c>
      <c r="N11" s="37">
        <v>0</v>
      </c>
      <c r="O11" s="37">
        <v>0</v>
      </c>
      <c r="P11" s="37">
        <v>0</v>
      </c>
    </row>
    <row r="12" spans="1:19" ht="20.100000000000001" customHeight="1">
      <c r="A12" s="28" t="s">
        <v>737</v>
      </c>
      <c r="B12" s="122" t="s">
        <v>3</v>
      </c>
      <c r="C12" s="414" t="s">
        <v>738</v>
      </c>
      <c r="D12" s="373"/>
      <c r="E12" s="37">
        <v>3006299706.73</v>
      </c>
      <c r="F12" s="37">
        <v>3006299706.73</v>
      </c>
      <c r="G12" s="37">
        <v>0</v>
      </c>
      <c r="H12" s="37">
        <v>0</v>
      </c>
      <c r="I12" s="37">
        <v>0</v>
      </c>
      <c r="J12" s="37">
        <v>0</v>
      </c>
      <c r="K12" s="37">
        <v>0</v>
      </c>
      <c r="L12" s="37">
        <v>0</v>
      </c>
      <c r="M12" s="37">
        <v>0</v>
      </c>
      <c r="N12" s="37">
        <v>0</v>
      </c>
      <c r="O12" s="37">
        <v>0</v>
      </c>
      <c r="P12" s="37">
        <v>0</v>
      </c>
    </row>
    <row r="13" spans="1:19" ht="20.100000000000001" customHeight="1">
      <c r="A13" s="28" t="s">
        <v>739</v>
      </c>
      <c r="B13" s="122" t="s">
        <v>3</v>
      </c>
      <c r="C13" s="414" t="s">
        <v>740</v>
      </c>
      <c r="D13" s="373"/>
      <c r="E13" s="37">
        <v>122812202.19</v>
      </c>
      <c r="F13" s="37">
        <v>122812202.19</v>
      </c>
      <c r="G13" s="37">
        <v>0</v>
      </c>
      <c r="H13" s="37">
        <v>0</v>
      </c>
      <c r="I13" s="37">
        <v>0</v>
      </c>
      <c r="J13" s="37">
        <v>0</v>
      </c>
      <c r="K13" s="37">
        <v>0</v>
      </c>
      <c r="L13" s="37">
        <v>0</v>
      </c>
      <c r="M13" s="37">
        <v>0</v>
      </c>
      <c r="N13" s="37">
        <v>0</v>
      </c>
      <c r="O13" s="37">
        <v>0</v>
      </c>
      <c r="P13" s="37">
        <v>0</v>
      </c>
    </row>
    <row r="14" spans="1:19" ht="20.100000000000001" customHeight="1">
      <c r="A14" s="28" t="s">
        <v>741</v>
      </c>
      <c r="B14" s="122" t="s">
        <v>3</v>
      </c>
      <c r="C14" s="414" t="s">
        <v>742</v>
      </c>
      <c r="D14" s="373"/>
      <c r="E14" s="37">
        <v>2411725250.0700002</v>
      </c>
      <c r="F14" s="37">
        <v>2410417841.7399998</v>
      </c>
      <c r="G14" s="37">
        <v>1307408.33</v>
      </c>
      <c r="H14" s="37">
        <v>41661685.140000001</v>
      </c>
      <c r="I14" s="37">
        <v>31666687.5</v>
      </c>
      <c r="J14" s="37">
        <v>3192862.92</v>
      </c>
      <c r="K14" s="37">
        <v>1777524.39</v>
      </c>
      <c r="L14" s="37">
        <v>4352803.83</v>
      </c>
      <c r="M14" s="37">
        <v>671806.5</v>
      </c>
      <c r="N14" s="37">
        <v>0</v>
      </c>
      <c r="O14" s="37">
        <v>0</v>
      </c>
      <c r="P14" s="37">
        <v>39877928.789999999</v>
      </c>
    </row>
    <row r="15" spans="1:19" ht="20.100000000000001" customHeight="1">
      <c r="A15" s="28" t="s">
        <v>743</v>
      </c>
      <c r="B15" s="191" t="s">
        <v>799</v>
      </c>
      <c r="C15" s="195"/>
      <c r="D15" s="192" t="s">
        <v>744</v>
      </c>
      <c r="E15" s="37">
        <v>1657313017.0799999</v>
      </c>
      <c r="F15" s="37">
        <v>1656006055.1900001</v>
      </c>
      <c r="G15" s="37">
        <v>1306961.8899999999</v>
      </c>
      <c r="H15" s="37">
        <v>38396205.520000003</v>
      </c>
      <c r="I15" s="37">
        <v>30934766.129999999</v>
      </c>
      <c r="J15" s="37">
        <v>1632211.42</v>
      </c>
      <c r="K15" s="37">
        <v>1436480.62</v>
      </c>
      <c r="L15" s="37">
        <v>4352803.83</v>
      </c>
      <c r="M15" s="37">
        <v>39943.519999999997</v>
      </c>
      <c r="N15" s="37">
        <v>0</v>
      </c>
      <c r="O15" s="37">
        <v>0</v>
      </c>
      <c r="P15" s="37">
        <v>36612449.170000002</v>
      </c>
    </row>
    <row r="16" spans="1:19" ht="20.100000000000001" customHeight="1">
      <c r="A16" s="28" t="s">
        <v>745</v>
      </c>
      <c r="B16" s="122" t="s">
        <v>3</v>
      </c>
      <c r="C16" s="414" t="s">
        <v>746</v>
      </c>
      <c r="D16" s="373"/>
      <c r="E16" s="37">
        <v>643149658.54999995</v>
      </c>
      <c r="F16" s="37">
        <v>642866915.24000001</v>
      </c>
      <c r="G16" s="37">
        <v>282743.31</v>
      </c>
      <c r="H16" s="37">
        <v>16168733.58</v>
      </c>
      <c r="I16" s="37">
        <v>12062149.41</v>
      </c>
      <c r="J16" s="37">
        <v>278796.45</v>
      </c>
      <c r="K16" s="37">
        <v>1192967.58</v>
      </c>
      <c r="L16" s="37">
        <v>520096.98</v>
      </c>
      <c r="M16" s="37">
        <v>2114723.16</v>
      </c>
      <c r="N16" s="37">
        <v>0</v>
      </c>
      <c r="O16" s="37">
        <v>0</v>
      </c>
      <c r="P16" s="37">
        <v>15259724.710000001</v>
      </c>
    </row>
    <row r="17" spans="1:16" ht="20.100000000000001" customHeight="1">
      <c r="A17" s="28" t="s">
        <v>747</v>
      </c>
      <c r="B17" s="354" t="s">
        <v>748</v>
      </c>
      <c r="C17" s="415"/>
      <c r="D17" s="355"/>
      <c r="E17" s="37">
        <v>2636759168.6300001</v>
      </c>
      <c r="F17" s="37">
        <v>2636759168.6300001</v>
      </c>
      <c r="G17" s="37">
        <v>0</v>
      </c>
      <c r="H17" s="37">
        <v>0</v>
      </c>
      <c r="I17" s="37">
        <v>0</v>
      </c>
      <c r="J17" s="37">
        <v>0</v>
      </c>
      <c r="K17" s="37">
        <v>0</v>
      </c>
      <c r="L17" s="37">
        <v>0</v>
      </c>
      <c r="M17" s="37">
        <v>0</v>
      </c>
      <c r="N17" s="37">
        <v>0</v>
      </c>
      <c r="O17" s="37">
        <v>0</v>
      </c>
      <c r="P17" s="37">
        <v>0</v>
      </c>
    </row>
    <row r="18" spans="1:16" ht="20.100000000000001" customHeight="1">
      <c r="A18" s="28" t="s">
        <v>749</v>
      </c>
      <c r="B18" s="122" t="s">
        <v>3</v>
      </c>
      <c r="C18" s="414" t="s">
        <v>734</v>
      </c>
      <c r="D18" s="373"/>
      <c r="E18" s="37">
        <v>0</v>
      </c>
      <c r="F18" s="37">
        <v>0</v>
      </c>
      <c r="G18" s="37">
        <v>0</v>
      </c>
      <c r="H18" s="37">
        <v>0</v>
      </c>
      <c r="I18" s="37">
        <v>0</v>
      </c>
      <c r="J18" s="37">
        <v>0</v>
      </c>
      <c r="K18" s="37">
        <v>0</v>
      </c>
      <c r="L18" s="37">
        <v>0</v>
      </c>
      <c r="M18" s="37">
        <v>0</v>
      </c>
      <c r="N18" s="37">
        <v>0</v>
      </c>
      <c r="O18" s="37">
        <v>0</v>
      </c>
      <c r="P18" s="37">
        <v>0</v>
      </c>
    </row>
    <row r="19" spans="1:16" ht="20.100000000000001" customHeight="1">
      <c r="A19" s="28" t="s">
        <v>750</v>
      </c>
      <c r="B19" s="122" t="s">
        <v>3</v>
      </c>
      <c r="C19" s="414" t="s">
        <v>736</v>
      </c>
      <c r="D19" s="373"/>
      <c r="E19" s="37">
        <v>788171873.01999998</v>
      </c>
      <c r="F19" s="37">
        <v>788171873.01999998</v>
      </c>
      <c r="G19" s="37">
        <v>0</v>
      </c>
      <c r="H19" s="37">
        <v>0</v>
      </c>
      <c r="I19" s="37">
        <v>0</v>
      </c>
      <c r="J19" s="37">
        <v>0</v>
      </c>
      <c r="K19" s="37">
        <v>0</v>
      </c>
      <c r="L19" s="37">
        <v>0</v>
      </c>
      <c r="M19" s="37">
        <v>0</v>
      </c>
      <c r="N19" s="37">
        <v>0</v>
      </c>
      <c r="O19" s="37">
        <v>0</v>
      </c>
      <c r="P19" s="37">
        <v>0</v>
      </c>
    </row>
    <row r="20" spans="1:16" ht="20.100000000000001" customHeight="1">
      <c r="A20" s="28" t="s">
        <v>751</v>
      </c>
      <c r="B20" s="122" t="s">
        <v>3</v>
      </c>
      <c r="C20" s="414" t="s">
        <v>738</v>
      </c>
      <c r="D20" s="373"/>
      <c r="E20" s="37">
        <v>1780409349.8800001</v>
      </c>
      <c r="F20" s="37">
        <v>1780409349.8800001</v>
      </c>
      <c r="G20" s="37">
        <v>0</v>
      </c>
      <c r="H20" s="37">
        <v>0</v>
      </c>
      <c r="I20" s="37">
        <v>0</v>
      </c>
      <c r="J20" s="37">
        <v>0</v>
      </c>
      <c r="K20" s="37">
        <v>0</v>
      </c>
      <c r="L20" s="37">
        <v>0</v>
      </c>
      <c r="M20" s="37">
        <v>0</v>
      </c>
      <c r="N20" s="37">
        <v>0</v>
      </c>
      <c r="O20" s="37">
        <v>0</v>
      </c>
      <c r="P20" s="37">
        <v>0</v>
      </c>
    </row>
    <row r="21" spans="1:16" ht="20.100000000000001" customHeight="1">
      <c r="A21" s="28" t="s">
        <v>752</v>
      </c>
      <c r="B21" s="122" t="s">
        <v>3</v>
      </c>
      <c r="C21" s="414" t="s">
        <v>740</v>
      </c>
      <c r="D21" s="373"/>
      <c r="E21" s="37">
        <v>60434876.810000002</v>
      </c>
      <c r="F21" s="37">
        <v>60434876.810000002</v>
      </c>
      <c r="G21" s="37">
        <v>0</v>
      </c>
      <c r="H21" s="37">
        <v>0</v>
      </c>
      <c r="I21" s="37">
        <v>0</v>
      </c>
      <c r="J21" s="37">
        <v>0</v>
      </c>
      <c r="K21" s="37">
        <v>0</v>
      </c>
      <c r="L21" s="37">
        <v>0</v>
      </c>
      <c r="M21" s="37">
        <v>0</v>
      </c>
      <c r="N21" s="37">
        <v>0</v>
      </c>
      <c r="O21" s="37">
        <v>0</v>
      </c>
      <c r="P21" s="37">
        <v>0</v>
      </c>
    </row>
    <row r="22" spans="1:16" ht="20.100000000000001" customHeight="1">
      <c r="A22" s="28" t="s">
        <v>753</v>
      </c>
      <c r="B22" s="122" t="s">
        <v>3</v>
      </c>
      <c r="C22" s="414" t="s">
        <v>742</v>
      </c>
      <c r="D22" s="373"/>
      <c r="E22" s="37">
        <v>7743068.9199999999</v>
      </c>
      <c r="F22" s="37">
        <v>7743068.9199999999</v>
      </c>
      <c r="G22" s="37">
        <v>0</v>
      </c>
      <c r="H22" s="37">
        <v>0</v>
      </c>
      <c r="I22" s="37">
        <v>0</v>
      </c>
      <c r="J22" s="37">
        <v>0</v>
      </c>
      <c r="K22" s="37">
        <v>0</v>
      </c>
      <c r="L22" s="37">
        <v>0</v>
      </c>
      <c r="M22" s="37">
        <v>0</v>
      </c>
      <c r="N22" s="37">
        <v>0</v>
      </c>
      <c r="O22" s="37">
        <v>0</v>
      </c>
      <c r="P22" s="37">
        <v>0</v>
      </c>
    </row>
    <row r="23" spans="1:16" ht="20.100000000000001" customHeight="1">
      <c r="A23" s="28" t="s">
        <v>754</v>
      </c>
      <c r="B23" s="354" t="s">
        <v>800</v>
      </c>
      <c r="C23" s="415"/>
      <c r="D23" s="355"/>
      <c r="E23" s="37">
        <v>647615846.25999999</v>
      </c>
      <c r="F23" s="196"/>
      <c r="G23" s="197"/>
      <c r="H23" s="37">
        <v>6237341.5499999998</v>
      </c>
      <c r="I23" s="198"/>
      <c r="J23" s="199"/>
      <c r="K23" s="199"/>
      <c r="L23" s="199"/>
      <c r="M23" s="199"/>
      <c r="N23" s="199"/>
      <c r="O23" s="200"/>
      <c r="P23" s="37">
        <v>5534698.6600000001</v>
      </c>
    </row>
    <row r="24" spans="1:16" ht="20.100000000000001" customHeight="1">
      <c r="A24" s="28" t="s">
        <v>756</v>
      </c>
      <c r="B24" s="122" t="s">
        <v>3</v>
      </c>
      <c r="C24" s="414" t="s">
        <v>734</v>
      </c>
      <c r="D24" s="373"/>
      <c r="E24" s="37">
        <v>0</v>
      </c>
      <c r="F24" s="201"/>
      <c r="G24" s="202"/>
      <c r="H24" s="37">
        <v>0</v>
      </c>
      <c r="I24" s="203"/>
      <c r="J24" s="204"/>
      <c r="K24" s="204"/>
      <c r="L24" s="204"/>
      <c r="M24" s="204"/>
      <c r="N24" s="204"/>
      <c r="O24" s="205"/>
      <c r="P24" s="37">
        <v>0</v>
      </c>
    </row>
    <row r="25" spans="1:16" ht="20.100000000000001" customHeight="1">
      <c r="A25" s="28" t="s">
        <v>757</v>
      </c>
      <c r="B25" s="122" t="s">
        <v>3</v>
      </c>
      <c r="C25" s="414" t="s">
        <v>736</v>
      </c>
      <c r="D25" s="373"/>
      <c r="E25" s="37">
        <v>10415005.66</v>
      </c>
      <c r="F25" s="201"/>
      <c r="G25" s="202"/>
      <c r="H25" s="37">
        <v>0</v>
      </c>
      <c r="I25" s="203"/>
      <c r="J25" s="204"/>
      <c r="K25" s="204"/>
      <c r="L25" s="204"/>
      <c r="M25" s="204"/>
      <c r="N25" s="204"/>
      <c r="O25" s="205"/>
      <c r="P25" s="37">
        <v>0</v>
      </c>
    </row>
    <row r="26" spans="1:16" ht="20.100000000000001" customHeight="1">
      <c r="A26" s="28" t="s">
        <v>758</v>
      </c>
      <c r="B26" s="122" t="s">
        <v>3</v>
      </c>
      <c r="C26" s="414" t="s">
        <v>738</v>
      </c>
      <c r="D26" s="373"/>
      <c r="E26" s="37">
        <v>27214475.850000001</v>
      </c>
      <c r="F26" s="201"/>
      <c r="G26" s="202"/>
      <c r="H26" s="37">
        <v>0</v>
      </c>
      <c r="I26" s="203"/>
      <c r="J26" s="204"/>
      <c r="K26" s="204"/>
      <c r="L26" s="204"/>
      <c r="M26" s="204"/>
      <c r="N26" s="204"/>
      <c r="O26" s="205"/>
      <c r="P26" s="37">
        <v>0</v>
      </c>
    </row>
    <row r="27" spans="1:16" ht="20.100000000000001" customHeight="1">
      <c r="A27" s="28" t="s">
        <v>759</v>
      </c>
      <c r="B27" s="122" t="s">
        <v>3</v>
      </c>
      <c r="C27" s="414" t="s">
        <v>740</v>
      </c>
      <c r="D27" s="373"/>
      <c r="E27" s="37">
        <v>11638353.98</v>
      </c>
      <c r="F27" s="201"/>
      <c r="G27" s="202"/>
      <c r="H27" s="37">
        <v>0</v>
      </c>
      <c r="I27" s="203"/>
      <c r="J27" s="204"/>
      <c r="K27" s="204"/>
      <c r="L27" s="204"/>
      <c r="M27" s="204"/>
      <c r="N27" s="204"/>
      <c r="O27" s="205"/>
      <c r="P27" s="37">
        <v>0</v>
      </c>
    </row>
    <row r="28" spans="1:16" ht="20.100000000000001" customHeight="1">
      <c r="A28" s="28" t="s">
        <v>760</v>
      </c>
      <c r="B28" s="122" t="s">
        <v>3</v>
      </c>
      <c r="C28" s="414" t="s">
        <v>742</v>
      </c>
      <c r="D28" s="373"/>
      <c r="E28" s="37">
        <v>517682625.01999998</v>
      </c>
      <c r="F28" s="201"/>
      <c r="G28" s="202"/>
      <c r="H28" s="37">
        <v>6171804.5599999996</v>
      </c>
      <c r="I28" s="203"/>
      <c r="J28" s="204"/>
      <c r="K28" s="204"/>
      <c r="L28" s="204"/>
      <c r="M28" s="204"/>
      <c r="N28" s="204"/>
      <c r="O28" s="205"/>
      <c r="P28" s="37">
        <v>5469161.6699999999</v>
      </c>
    </row>
    <row r="29" spans="1:16" ht="20.100000000000001" customHeight="1">
      <c r="A29" s="28" t="s">
        <v>761</v>
      </c>
      <c r="B29" s="122" t="s">
        <v>3</v>
      </c>
      <c r="C29" s="414" t="s">
        <v>746</v>
      </c>
      <c r="D29" s="373"/>
      <c r="E29" s="37">
        <v>80665385.75</v>
      </c>
      <c r="F29" s="201"/>
      <c r="G29" s="202"/>
      <c r="H29" s="37">
        <v>65536.990000000005</v>
      </c>
      <c r="I29" s="203"/>
      <c r="J29" s="204"/>
      <c r="K29" s="204"/>
      <c r="L29" s="204"/>
      <c r="M29" s="204"/>
      <c r="N29" s="204"/>
      <c r="O29" s="205"/>
      <c r="P29" s="37">
        <v>65536.990000000005</v>
      </c>
    </row>
    <row r="30" spans="1:16" ht="20.100000000000001" customHeight="1">
      <c r="A30" s="29" t="s">
        <v>762</v>
      </c>
      <c r="B30" s="409" t="s">
        <v>506</v>
      </c>
      <c r="C30" s="416"/>
      <c r="D30" s="410"/>
      <c r="E30" s="39">
        <v>10903017533.27</v>
      </c>
      <c r="F30" s="39">
        <v>10253811534.92</v>
      </c>
      <c r="G30" s="39">
        <v>1590152.09</v>
      </c>
      <c r="H30" s="39">
        <v>64067760.269999996</v>
      </c>
      <c r="I30" s="39">
        <v>43728836.909999996</v>
      </c>
      <c r="J30" s="39">
        <v>3471659.37</v>
      </c>
      <c r="K30" s="39">
        <v>2970491.97</v>
      </c>
      <c r="L30" s="39">
        <v>4872900.8099999996</v>
      </c>
      <c r="M30" s="39">
        <v>2786529.66</v>
      </c>
      <c r="N30" s="39">
        <v>0</v>
      </c>
      <c r="O30" s="39">
        <v>0</v>
      </c>
      <c r="P30" s="39">
        <v>60672352.159999996</v>
      </c>
    </row>
  </sheetData>
  <mergeCells count="31">
    <mergeCell ref="B3:D3"/>
    <mergeCell ref="A4:D4"/>
    <mergeCell ref="A5:D5"/>
    <mergeCell ref="A1:I1"/>
    <mergeCell ref="E5:P5"/>
    <mergeCell ref="A6:D6"/>
    <mergeCell ref="E6:G6"/>
    <mergeCell ref="H6:P6"/>
    <mergeCell ref="A7:D7"/>
    <mergeCell ref="B17:D17"/>
    <mergeCell ref="C18:D18"/>
    <mergeCell ref="B8:D8"/>
    <mergeCell ref="B9:D9"/>
    <mergeCell ref="C10:D10"/>
    <mergeCell ref="C11:D11"/>
    <mergeCell ref="C12:D12"/>
    <mergeCell ref="C13:D13"/>
    <mergeCell ref="C14:D14"/>
    <mergeCell ref="C16:D16"/>
    <mergeCell ref="C29:D29"/>
    <mergeCell ref="B30:D30"/>
    <mergeCell ref="C24:D24"/>
    <mergeCell ref="C25:D25"/>
    <mergeCell ref="C26:D26"/>
    <mergeCell ref="C27:D27"/>
    <mergeCell ref="C28:D28"/>
    <mergeCell ref="C19:D19"/>
    <mergeCell ref="C20:D20"/>
    <mergeCell ref="C21:D21"/>
    <mergeCell ref="C22:D22"/>
    <mergeCell ref="B23:D23"/>
  </mergeCells>
  <pageMargins left="0.7" right="0.7" top="0.75" bottom="0.75" header="0.3" footer="0.3"/>
  <pageSetup paperSize="8" scale="60"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I68"/>
  <sheetViews>
    <sheetView showGridLines="0" zoomScaleNormal="100" workbookViewId="0">
      <selection activeCell="M11" sqref="M11"/>
    </sheetView>
  </sheetViews>
  <sheetFormatPr baseColWidth="10" defaultColWidth="9.140625" defaultRowHeight="15"/>
  <cols>
    <col min="1" max="1" width="5.7109375" style="24" bestFit="1" customWidth="1"/>
    <col min="2" max="2" width="43.7109375" style="24" customWidth="1"/>
    <col min="3" max="4" width="21.85546875" style="24" customWidth="1"/>
    <col min="5" max="5" width="20.28515625" style="24" bestFit="1" customWidth="1"/>
    <col min="6" max="6" width="19.140625" style="24" bestFit="1" customWidth="1"/>
    <col min="7" max="7" width="18.140625" style="24" bestFit="1" customWidth="1"/>
    <col min="8" max="8" width="20" style="24" bestFit="1" customWidth="1"/>
    <col min="9" max="9" width="21.5703125" style="24" bestFit="1" customWidth="1"/>
    <col min="10" max="16384" width="9.140625" style="24"/>
  </cols>
  <sheetData>
    <row r="1" spans="1:9" ht="24.75" customHeight="1">
      <c r="A1" s="385" t="s">
        <v>801</v>
      </c>
      <c r="B1" s="385"/>
      <c r="C1" s="385"/>
      <c r="D1" s="385"/>
      <c r="E1" s="385"/>
      <c r="F1" s="385"/>
      <c r="G1" s="137"/>
      <c r="H1" s="137"/>
      <c r="I1" s="137"/>
    </row>
    <row r="2" spans="1:9" ht="15.75">
      <c r="A2" s="290" t="s">
        <v>106</v>
      </c>
      <c r="B2" s="156"/>
      <c r="C2" s="156"/>
      <c r="D2" s="156"/>
      <c r="E2" s="156"/>
      <c r="F2" s="156"/>
      <c r="G2" s="137"/>
      <c r="H2" s="137"/>
      <c r="I2" s="137"/>
    </row>
    <row r="3" spans="1:9">
      <c r="A3" s="379"/>
      <c r="B3" s="379"/>
      <c r="C3" s="379"/>
      <c r="D3" s="379"/>
      <c r="E3" s="379"/>
      <c r="F3" s="379"/>
      <c r="G3" s="379"/>
      <c r="H3" s="379"/>
      <c r="I3" s="379"/>
    </row>
    <row r="4" spans="1:9">
      <c r="A4" s="25"/>
      <c r="B4" s="207"/>
      <c r="C4" s="163" t="s">
        <v>107</v>
      </c>
      <c r="D4" s="28" t="s">
        <v>108</v>
      </c>
      <c r="E4" s="28" t="s">
        <v>349</v>
      </c>
      <c r="F4" s="28" t="s">
        <v>508</v>
      </c>
      <c r="G4" s="28" t="s">
        <v>509</v>
      </c>
      <c r="H4" s="28" t="s">
        <v>510</v>
      </c>
      <c r="I4" s="28" t="s">
        <v>511</v>
      </c>
    </row>
    <row r="5" spans="1:9">
      <c r="A5" s="136"/>
      <c r="B5" s="149"/>
      <c r="C5" s="379" t="s">
        <v>717</v>
      </c>
      <c r="D5" s="379"/>
      <c r="E5" s="379"/>
      <c r="F5" s="379"/>
      <c r="G5" s="208"/>
      <c r="H5" s="208"/>
      <c r="I5" s="208"/>
    </row>
    <row r="6" spans="1:9" ht="89.25">
      <c r="A6" s="417"/>
      <c r="B6" s="418"/>
      <c r="C6" s="137"/>
      <c r="D6" s="374" t="s">
        <v>802</v>
      </c>
      <c r="E6" s="376"/>
      <c r="F6" s="168" t="s">
        <v>803</v>
      </c>
      <c r="G6" s="180" t="s">
        <v>804</v>
      </c>
      <c r="H6" s="180" t="s">
        <v>805</v>
      </c>
      <c r="I6" s="180" t="s">
        <v>806</v>
      </c>
    </row>
    <row r="7" spans="1:9">
      <c r="A7" s="393"/>
      <c r="B7" s="394"/>
      <c r="C7" s="137"/>
      <c r="D7" s="116"/>
      <c r="E7" s="168" t="s">
        <v>807</v>
      </c>
      <c r="F7" s="137"/>
      <c r="G7" s="208"/>
      <c r="H7" s="208"/>
      <c r="I7" s="208"/>
    </row>
    <row r="8" spans="1:9">
      <c r="A8" s="29" t="s">
        <v>732</v>
      </c>
      <c r="B8" s="188" t="s">
        <v>808</v>
      </c>
      <c r="C8" s="39">
        <v>9106907721.1399994</v>
      </c>
      <c r="D8" s="39">
        <v>57830418.719999999</v>
      </c>
      <c r="E8" s="39">
        <v>55137653.5</v>
      </c>
      <c r="F8" s="39">
        <v>9106907721.1399994</v>
      </c>
      <c r="G8" s="39">
        <v>-135500758.32000005</v>
      </c>
      <c r="H8" s="319"/>
      <c r="I8" s="39">
        <v>0</v>
      </c>
    </row>
    <row r="9" spans="1:9">
      <c r="A9" s="173" t="s">
        <v>809</v>
      </c>
      <c r="B9" s="184" t="s">
        <v>808</v>
      </c>
      <c r="C9" s="37">
        <v>24562.62</v>
      </c>
      <c r="D9" s="37">
        <v>0</v>
      </c>
      <c r="E9" s="37">
        <v>0</v>
      </c>
      <c r="F9" s="37">
        <v>24562.62</v>
      </c>
      <c r="G9" s="37">
        <v>-926.42</v>
      </c>
      <c r="H9" s="319"/>
      <c r="I9" s="37">
        <v>0</v>
      </c>
    </row>
    <row r="10" spans="1:9">
      <c r="A10" s="173" t="s">
        <v>810</v>
      </c>
      <c r="B10" s="184" t="s">
        <v>808</v>
      </c>
      <c r="C10" s="37">
        <v>7989962399</v>
      </c>
      <c r="D10" s="37">
        <v>56046707.75</v>
      </c>
      <c r="E10" s="37">
        <v>53353942.530000001</v>
      </c>
      <c r="F10" s="37">
        <v>7989962399</v>
      </c>
      <c r="G10" s="37">
        <v>-128350926.95</v>
      </c>
      <c r="H10" s="319"/>
      <c r="I10" s="37">
        <v>0</v>
      </c>
    </row>
    <row r="11" spans="1:9">
      <c r="A11" s="173" t="s">
        <v>811</v>
      </c>
      <c r="B11" s="184" t="s">
        <v>808</v>
      </c>
      <c r="C11" s="37">
        <v>35207143.590000004</v>
      </c>
      <c r="D11" s="37">
        <v>0</v>
      </c>
      <c r="E11" s="37">
        <v>0</v>
      </c>
      <c r="F11" s="37">
        <v>35207143.590000004</v>
      </c>
      <c r="G11" s="37">
        <v>0</v>
      </c>
      <c r="H11" s="319"/>
      <c r="I11" s="37">
        <v>0</v>
      </c>
    </row>
    <row r="12" spans="1:9">
      <c r="A12" s="173" t="s">
        <v>812</v>
      </c>
      <c r="B12" s="184" t="s">
        <v>808</v>
      </c>
      <c r="C12" s="37">
        <v>13090352.27</v>
      </c>
      <c r="D12" s="37">
        <v>0</v>
      </c>
      <c r="E12" s="37">
        <v>0</v>
      </c>
      <c r="F12" s="37">
        <v>13090352.27</v>
      </c>
      <c r="G12" s="37">
        <v>-2.25</v>
      </c>
      <c r="H12" s="319"/>
      <c r="I12" s="37">
        <v>0</v>
      </c>
    </row>
    <row r="13" spans="1:9">
      <c r="A13" s="173" t="s">
        <v>813</v>
      </c>
      <c r="B13" s="184" t="s">
        <v>808</v>
      </c>
      <c r="C13" s="37">
        <v>204480.12</v>
      </c>
      <c r="D13" s="37">
        <v>0</v>
      </c>
      <c r="E13" s="37">
        <v>0</v>
      </c>
      <c r="F13" s="37">
        <v>204480.12</v>
      </c>
      <c r="G13" s="37">
        <v>-507.48</v>
      </c>
      <c r="H13" s="319"/>
      <c r="I13" s="37">
        <v>0</v>
      </c>
    </row>
    <row r="14" spans="1:9">
      <c r="A14" s="173" t="s">
        <v>814</v>
      </c>
      <c r="B14" s="184" t="s">
        <v>808</v>
      </c>
      <c r="C14" s="37">
        <v>30953710.239999998</v>
      </c>
      <c r="D14" s="37">
        <v>775742.29</v>
      </c>
      <c r="E14" s="37">
        <v>775742.29</v>
      </c>
      <c r="F14" s="37">
        <v>30953710.239999998</v>
      </c>
      <c r="G14" s="37">
        <v>-1137481.51</v>
      </c>
      <c r="H14" s="319"/>
      <c r="I14" s="37">
        <v>0</v>
      </c>
    </row>
    <row r="15" spans="1:9">
      <c r="A15" s="173" t="s">
        <v>815</v>
      </c>
      <c r="B15" s="184" t="s">
        <v>808</v>
      </c>
      <c r="C15" s="37">
        <v>3239460.18</v>
      </c>
      <c r="D15" s="37">
        <v>0</v>
      </c>
      <c r="E15" s="37">
        <v>0</v>
      </c>
      <c r="F15" s="37">
        <v>3239460.18</v>
      </c>
      <c r="G15" s="37">
        <v>-116500.67</v>
      </c>
      <c r="H15" s="319"/>
      <c r="I15" s="37">
        <v>0</v>
      </c>
    </row>
    <row r="16" spans="1:9">
      <c r="A16" s="173" t="s">
        <v>816</v>
      </c>
      <c r="B16" s="184" t="s">
        <v>808</v>
      </c>
      <c r="C16" s="37">
        <v>250493359.59</v>
      </c>
      <c r="D16" s="37">
        <v>397968.68</v>
      </c>
      <c r="E16" s="37">
        <v>397968.68</v>
      </c>
      <c r="F16" s="37">
        <v>250493359.59</v>
      </c>
      <c r="G16" s="37">
        <v>-2358686.44</v>
      </c>
      <c r="H16" s="319"/>
      <c r="I16" s="37">
        <v>0</v>
      </c>
    </row>
    <row r="17" spans="1:9">
      <c r="A17" s="173" t="s">
        <v>817</v>
      </c>
      <c r="B17" s="184" t="s">
        <v>808</v>
      </c>
      <c r="C17" s="37">
        <v>4867120.8600000003</v>
      </c>
      <c r="D17" s="37">
        <v>0</v>
      </c>
      <c r="E17" s="37">
        <v>0</v>
      </c>
      <c r="F17" s="37">
        <v>4867120.8600000003</v>
      </c>
      <c r="G17" s="37">
        <v>0</v>
      </c>
      <c r="H17" s="319"/>
      <c r="I17" s="37">
        <v>0</v>
      </c>
    </row>
    <row r="18" spans="1:9">
      <c r="A18" s="173" t="s">
        <v>818</v>
      </c>
      <c r="B18" s="184" t="s">
        <v>808</v>
      </c>
      <c r="C18" s="37">
        <v>1036744.85</v>
      </c>
      <c r="D18" s="37">
        <v>0</v>
      </c>
      <c r="E18" s="37">
        <v>0</v>
      </c>
      <c r="F18" s="37">
        <v>1036744.85</v>
      </c>
      <c r="G18" s="37">
        <v>0</v>
      </c>
      <c r="H18" s="319"/>
      <c r="I18" s="37">
        <v>0</v>
      </c>
    </row>
    <row r="19" spans="1:9">
      <c r="A19" s="173" t="s">
        <v>819</v>
      </c>
      <c r="B19" s="184" t="s">
        <v>808</v>
      </c>
      <c r="C19" s="37">
        <v>9475798.0299999993</v>
      </c>
      <c r="D19" s="37">
        <v>0</v>
      </c>
      <c r="E19" s="37">
        <v>0</v>
      </c>
      <c r="F19" s="37">
        <v>9475798.0299999993</v>
      </c>
      <c r="G19" s="37">
        <v>-0.2</v>
      </c>
      <c r="H19" s="319"/>
      <c r="I19" s="37">
        <v>0</v>
      </c>
    </row>
    <row r="20" spans="1:9">
      <c r="A20" s="173" t="s">
        <v>820</v>
      </c>
      <c r="B20" s="184" t="s">
        <v>808</v>
      </c>
      <c r="C20" s="37">
        <v>22618102.890000001</v>
      </c>
      <c r="D20" s="37">
        <v>0</v>
      </c>
      <c r="E20" s="37">
        <v>0</v>
      </c>
      <c r="F20" s="37">
        <v>22618102.890000001</v>
      </c>
      <c r="G20" s="37">
        <v>0</v>
      </c>
      <c r="H20" s="319"/>
      <c r="I20" s="37">
        <v>0</v>
      </c>
    </row>
    <row r="21" spans="1:9">
      <c r="A21" s="173" t="s">
        <v>821</v>
      </c>
      <c r="B21" s="184" t="s">
        <v>808</v>
      </c>
      <c r="C21" s="37">
        <v>192434089.94999999</v>
      </c>
      <c r="D21" s="37">
        <v>0</v>
      </c>
      <c r="E21" s="37">
        <v>0</v>
      </c>
      <c r="F21" s="37">
        <v>192434089.94999999</v>
      </c>
      <c r="G21" s="37">
        <v>-1597.06</v>
      </c>
      <c r="H21" s="319"/>
      <c r="I21" s="37">
        <v>0</v>
      </c>
    </row>
    <row r="22" spans="1:9">
      <c r="A22" s="173" t="s">
        <v>822</v>
      </c>
      <c r="B22" s="184" t="s">
        <v>808</v>
      </c>
      <c r="C22" s="37">
        <v>10948159.27</v>
      </c>
      <c r="D22" s="37">
        <v>0</v>
      </c>
      <c r="E22" s="37">
        <v>0</v>
      </c>
      <c r="F22" s="37">
        <v>10948159.27</v>
      </c>
      <c r="G22" s="37">
        <v>-266968.03000000003</v>
      </c>
      <c r="H22" s="319"/>
      <c r="I22" s="37">
        <v>0</v>
      </c>
    </row>
    <row r="23" spans="1:9">
      <c r="A23" s="173" t="s">
        <v>823</v>
      </c>
      <c r="B23" s="184" t="s">
        <v>808</v>
      </c>
      <c r="C23" s="37">
        <v>62.06</v>
      </c>
      <c r="D23" s="37">
        <v>0</v>
      </c>
      <c r="E23" s="37">
        <v>0</v>
      </c>
      <c r="F23" s="37">
        <v>62.06</v>
      </c>
      <c r="G23" s="37">
        <v>-1.98</v>
      </c>
      <c r="H23" s="319"/>
      <c r="I23" s="37">
        <v>0</v>
      </c>
    </row>
    <row r="24" spans="1:9">
      <c r="A24" s="173" t="s">
        <v>824</v>
      </c>
      <c r="B24" s="184" t="s">
        <v>808</v>
      </c>
      <c r="C24" s="37">
        <v>3946413.8</v>
      </c>
      <c r="D24" s="37">
        <v>0</v>
      </c>
      <c r="E24" s="37">
        <v>0</v>
      </c>
      <c r="F24" s="37">
        <v>3946413.8</v>
      </c>
      <c r="G24" s="37">
        <v>-126053.14</v>
      </c>
      <c r="H24" s="319"/>
      <c r="I24" s="37">
        <v>0</v>
      </c>
    </row>
    <row r="25" spans="1:9">
      <c r="A25" s="173" t="s">
        <v>825</v>
      </c>
      <c r="B25" s="184" t="s">
        <v>808</v>
      </c>
      <c r="C25" s="37">
        <v>16477184.32</v>
      </c>
      <c r="D25" s="37">
        <v>0</v>
      </c>
      <c r="E25" s="37">
        <v>0</v>
      </c>
      <c r="F25" s="37">
        <v>16477184.32</v>
      </c>
      <c r="G25" s="37">
        <v>-543492.92000000004</v>
      </c>
      <c r="H25" s="319"/>
      <c r="I25" s="37">
        <v>0</v>
      </c>
    </row>
    <row r="26" spans="1:9">
      <c r="A26" s="173" t="s">
        <v>826</v>
      </c>
      <c r="B26" s="184" t="s">
        <v>808</v>
      </c>
      <c r="C26" s="37">
        <v>80408.22</v>
      </c>
      <c r="D26" s="37">
        <v>0</v>
      </c>
      <c r="E26" s="37">
        <v>0</v>
      </c>
      <c r="F26" s="37">
        <v>80408.22</v>
      </c>
      <c r="G26" s="37">
        <v>-4750.51</v>
      </c>
      <c r="H26" s="319"/>
      <c r="I26" s="37">
        <v>0</v>
      </c>
    </row>
    <row r="27" spans="1:9">
      <c r="A27" s="173" t="s">
        <v>827</v>
      </c>
      <c r="B27" s="184" t="s">
        <v>808</v>
      </c>
      <c r="C27" s="37">
        <v>8635893.3599999994</v>
      </c>
      <c r="D27" s="37">
        <v>0</v>
      </c>
      <c r="E27" s="37">
        <v>0</v>
      </c>
      <c r="F27" s="37">
        <v>8635893.3599999994</v>
      </c>
      <c r="G27" s="37">
        <v>0</v>
      </c>
      <c r="H27" s="319"/>
      <c r="I27" s="37">
        <v>0</v>
      </c>
    </row>
    <row r="28" spans="1:9">
      <c r="A28" s="173" t="s">
        <v>828</v>
      </c>
      <c r="B28" s="184" t="s">
        <v>808</v>
      </c>
      <c r="C28" s="37">
        <v>75803145.989999995</v>
      </c>
      <c r="D28" s="37">
        <v>0</v>
      </c>
      <c r="E28" s="37">
        <v>0</v>
      </c>
      <c r="F28" s="37">
        <v>75803145.989999995</v>
      </c>
      <c r="G28" s="37">
        <v>-1969238.09</v>
      </c>
      <c r="H28" s="319"/>
      <c r="I28" s="37">
        <v>0</v>
      </c>
    </row>
    <row r="29" spans="1:9">
      <c r="A29" s="173" t="s">
        <v>829</v>
      </c>
      <c r="B29" s="184" t="s">
        <v>808</v>
      </c>
      <c r="C29" s="37">
        <v>11327474.970000001</v>
      </c>
      <c r="D29" s="37">
        <v>0</v>
      </c>
      <c r="E29" s="37">
        <v>0</v>
      </c>
      <c r="F29" s="37">
        <v>11327474.970000001</v>
      </c>
      <c r="G29" s="37">
        <v>0</v>
      </c>
      <c r="H29" s="319"/>
      <c r="I29" s="37">
        <v>0</v>
      </c>
    </row>
    <row r="30" spans="1:9">
      <c r="A30" s="173" t="s">
        <v>830</v>
      </c>
      <c r="B30" s="184" t="s">
        <v>808</v>
      </c>
      <c r="C30" s="37">
        <v>4414.07</v>
      </c>
      <c r="D30" s="37">
        <v>0</v>
      </c>
      <c r="E30" s="37">
        <v>0</v>
      </c>
      <c r="F30" s="37">
        <v>4414.07</v>
      </c>
      <c r="G30" s="37">
        <v>-140.99</v>
      </c>
      <c r="H30" s="319"/>
      <c r="I30" s="37">
        <v>0</v>
      </c>
    </row>
    <row r="31" spans="1:9">
      <c r="A31" s="173" t="s">
        <v>831</v>
      </c>
      <c r="B31" s="184" t="s">
        <v>808</v>
      </c>
      <c r="C31" s="37">
        <v>1742.42</v>
      </c>
      <c r="D31" s="37">
        <v>0</v>
      </c>
      <c r="E31" s="37">
        <v>0</v>
      </c>
      <c r="F31" s="37">
        <v>1742.42</v>
      </c>
      <c r="G31" s="37">
        <v>-65.58</v>
      </c>
      <c r="H31" s="319"/>
      <c r="I31" s="37">
        <v>0</v>
      </c>
    </row>
    <row r="32" spans="1:9">
      <c r="A32" s="173" t="s">
        <v>832</v>
      </c>
      <c r="B32" s="184" t="s">
        <v>808</v>
      </c>
      <c r="C32" s="37">
        <v>63028613.869999997</v>
      </c>
      <c r="D32" s="37">
        <v>0</v>
      </c>
      <c r="E32" s="37">
        <v>0</v>
      </c>
      <c r="F32" s="37">
        <v>63028613.869999997</v>
      </c>
      <c r="G32" s="37">
        <v>-828.97</v>
      </c>
      <c r="H32" s="319"/>
      <c r="I32" s="37">
        <v>0</v>
      </c>
    </row>
    <row r="33" spans="1:9">
      <c r="A33" s="173" t="s">
        <v>833</v>
      </c>
      <c r="B33" s="184" t="s">
        <v>808</v>
      </c>
      <c r="C33" s="37">
        <v>32317368.199999999</v>
      </c>
      <c r="D33" s="37">
        <v>0</v>
      </c>
      <c r="E33" s="37">
        <v>0</v>
      </c>
      <c r="F33" s="37">
        <v>32317368.199999999</v>
      </c>
      <c r="G33" s="37">
        <v>0</v>
      </c>
      <c r="H33" s="319"/>
      <c r="I33" s="37">
        <v>0</v>
      </c>
    </row>
    <row r="34" spans="1:9">
      <c r="A34" s="173" t="s">
        <v>834</v>
      </c>
      <c r="B34" s="184" t="s">
        <v>808</v>
      </c>
      <c r="C34" s="37">
        <v>39157352.18</v>
      </c>
      <c r="D34" s="37">
        <v>610000</v>
      </c>
      <c r="E34" s="37">
        <v>610000</v>
      </c>
      <c r="F34" s="37">
        <v>39157352.18</v>
      </c>
      <c r="G34" s="37">
        <v>-621375.23</v>
      </c>
      <c r="H34" s="319"/>
      <c r="I34" s="37">
        <v>0</v>
      </c>
    </row>
    <row r="35" spans="1:9">
      <c r="A35" s="173" t="s">
        <v>835</v>
      </c>
      <c r="B35" s="184" t="s">
        <v>808</v>
      </c>
      <c r="C35" s="37">
        <v>484.97</v>
      </c>
      <c r="D35" s="37">
        <v>0</v>
      </c>
      <c r="E35" s="37">
        <v>0</v>
      </c>
      <c r="F35" s="37">
        <v>484.97</v>
      </c>
      <c r="G35" s="37">
        <v>-19.36</v>
      </c>
      <c r="H35" s="319"/>
      <c r="I35" s="37">
        <v>0</v>
      </c>
    </row>
    <row r="36" spans="1:9">
      <c r="A36" s="173" t="s">
        <v>836</v>
      </c>
      <c r="B36" s="184" t="s">
        <v>808</v>
      </c>
      <c r="C36" s="37">
        <v>16533892.34</v>
      </c>
      <c r="D36" s="37">
        <v>0</v>
      </c>
      <c r="E36" s="37">
        <v>0</v>
      </c>
      <c r="F36" s="37">
        <v>16533892.34</v>
      </c>
      <c r="G36" s="37">
        <v>0</v>
      </c>
      <c r="H36" s="319"/>
      <c r="I36" s="37">
        <v>0</v>
      </c>
    </row>
    <row r="37" spans="1:9">
      <c r="A37" s="173" t="s">
        <v>837</v>
      </c>
      <c r="B37" s="184" t="s">
        <v>808</v>
      </c>
      <c r="C37" s="37">
        <v>575.74</v>
      </c>
      <c r="D37" s="37">
        <v>0</v>
      </c>
      <c r="E37" s="37">
        <v>0</v>
      </c>
      <c r="F37" s="37">
        <v>575.74</v>
      </c>
      <c r="G37" s="37">
        <v>-18.39</v>
      </c>
      <c r="H37" s="319"/>
      <c r="I37" s="37">
        <v>0</v>
      </c>
    </row>
    <row r="38" spans="1:9">
      <c r="A38" s="173" t="s">
        <v>838</v>
      </c>
      <c r="B38" s="184" t="s">
        <v>808</v>
      </c>
      <c r="C38" s="37">
        <v>30438239.98</v>
      </c>
      <c r="D38" s="37">
        <v>0</v>
      </c>
      <c r="E38" s="37">
        <v>0</v>
      </c>
      <c r="F38" s="37">
        <v>30438239.98</v>
      </c>
      <c r="G38" s="37">
        <v>0</v>
      </c>
      <c r="H38" s="319"/>
      <c r="I38" s="37">
        <v>0</v>
      </c>
    </row>
    <row r="39" spans="1:9">
      <c r="A39" s="173" t="s">
        <v>839</v>
      </c>
      <c r="B39" s="184" t="s">
        <v>808</v>
      </c>
      <c r="C39" s="37">
        <v>34161129.82</v>
      </c>
      <c r="D39" s="37">
        <v>0</v>
      </c>
      <c r="E39" s="37">
        <v>0</v>
      </c>
      <c r="F39" s="37">
        <v>34161129.82</v>
      </c>
      <c r="G39" s="37">
        <v>0</v>
      </c>
      <c r="H39" s="319"/>
      <c r="I39" s="37">
        <v>0</v>
      </c>
    </row>
    <row r="40" spans="1:9">
      <c r="A40" s="173" t="s">
        <v>840</v>
      </c>
      <c r="B40" s="184" t="s">
        <v>808</v>
      </c>
      <c r="C40" s="37">
        <v>40435506.049999997</v>
      </c>
      <c r="D40" s="37">
        <v>0</v>
      </c>
      <c r="E40" s="37">
        <v>0</v>
      </c>
      <c r="F40" s="37">
        <v>40435506.049999997</v>
      </c>
      <c r="G40" s="37">
        <v>-6.06</v>
      </c>
      <c r="H40" s="319"/>
      <c r="I40" s="37">
        <v>0</v>
      </c>
    </row>
    <row r="41" spans="1:9">
      <c r="A41" s="173" t="s">
        <v>841</v>
      </c>
      <c r="B41" s="184" t="s">
        <v>808</v>
      </c>
      <c r="C41" s="37">
        <v>62.86</v>
      </c>
      <c r="D41" s="37">
        <v>0</v>
      </c>
      <c r="E41" s="37">
        <v>0</v>
      </c>
      <c r="F41" s="37">
        <v>62.86</v>
      </c>
      <c r="G41" s="37">
        <v>-29.68</v>
      </c>
      <c r="H41" s="319"/>
      <c r="I41" s="37">
        <v>0</v>
      </c>
    </row>
    <row r="42" spans="1:9">
      <c r="A42" s="173" t="s">
        <v>842</v>
      </c>
      <c r="B42" s="184" t="s">
        <v>808</v>
      </c>
      <c r="C42" s="37">
        <v>213007.5</v>
      </c>
      <c r="D42" s="37">
        <v>0</v>
      </c>
      <c r="E42" s="37">
        <v>0</v>
      </c>
      <c r="F42" s="37">
        <v>213007.5</v>
      </c>
      <c r="G42" s="37">
        <v>-1140.4100000000001</v>
      </c>
      <c r="H42" s="319"/>
      <c r="I42" s="37">
        <v>0</v>
      </c>
    </row>
    <row r="43" spans="1:9">
      <c r="A43" s="173" t="s">
        <v>843</v>
      </c>
      <c r="B43" s="184" t="s">
        <v>808</v>
      </c>
      <c r="C43" s="37">
        <v>169789264.96000001</v>
      </c>
      <c r="D43" s="37">
        <v>0</v>
      </c>
      <c r="E43" s="37">
        <v>0</v>
      </c>
      <c r="F43" s="37">
        <v>169789264.96000001</v>
      </c>
      <c r="G43" s="37">
        <v>0</v>
      </c>
      <c r="H43" s="319"/>
      <c r="I43" s="37">
        <v>0</v>
      </c>
    </row>
    <row r="44" spans="1:9">
      <c r="A44" s="29" t="s">
        <v>745</v>
      </c>
      <c r="B44" s="188" t="s">
        <v>755</v>
      </c>
      <c r="C44" s="39">
        <v>653853187.81000006</v>
      </c>
      <c r="D44" s="39">
        <v>6237341.5499999998</v>
      </c>
      <c r="E44" s="39">
        <v>5534698.6600000001</v>
      </c>
      <c r="F44" s="319"/>
      <c r="G44" s="319"/>
      <c r="H44" s="39">
        <v>3718734.1900000004</v>
      </c>
      <c r="I44" s="319"/>
    </row>
    <row r="45" spans="1:9">
      <c r="A45" s="173" t="s">
        <v>809</v>
      </c>
      <c r="B45" s="184" t="s">
        <v>755</v>
      </c>
      <c r="C45" s="37">
        <v>11608.54</v>
      </c>
      <c r="D45" s="37">
        <v>0</v>
      </c>
      <c r="E45" s="37">
        <v>0</v>
      </c>
      <c r="F45" s="319"/>
      <c r="G45" s="319"/>
      <c r="H45" s="37">
        <v>0</v>
      </c>
      <c r="I45" s="319"/>
    </row>
    <row r="46" spans="1:9">
      <c r="A46" s="173" t="s">
        <v>810</v>
      </c>
      <c r="B46" s="184" t="s">
        <v>755</v>
      </c>
      <c r="C46" s="37">
        <v>633749691.44000006</v>
      </c>
      <c r="D46" s="37">
        <v>6237341.5499999998</v>
      </c>
      <c r="E46" s="37">
        <v>5534698.6600000001</v>
      </c>
      <c r="F46" s="319"/>
      <c r="G46" s="319"/>
      <c r="H46" s="37">
        <v>3710975.35</v>
      </c>
      <c r="I46" s="319"/>
    </row>
    <row r="47" spans="1:9">
      <c r="A47" s="173" t="s">
        <v>811</v>
      </c>
      <c r="B47" s="184" t="s">
        <v>755</v>
      </c>
      <c r="C47" s="37">
        <v>4200</v>
      </c>
      <c r="D47" s="37">
        <v>0</v>
      </c>
      <c r="E47" s="37">
        <v>0</v>
      </c>
      <c r="F47" s="319"/>
      <c r="G47" s="319"/>
      <c r="H47" s="37">
        <v>0</v>
      </c>
      <c r="I47" s="319"/>
    </row>
    <row r="48" spans="1:9">
      <c r="A48" s="173" t="s">
        <v>813</v>
      </c>
      <c r="B48" s="184" t="s">
        <v>755</v>
      </c>
      <c r="C48" s="37">
        <v>500</v>
      </c>
      <c r="D48" s="37">
        <v>0</v>
      </c>
      <c r="E48" s="37">
        <v>0</v>
      </c>
      <c r="F48" s="319"/>
      <c r="G48" s="319"/>
      <c r="H48" s="37">
        <v>0</v>
      </c>
      <c r="I48" s="319"/>
    </row>
    <row r="49" spans="1:9">
      <c r="A49" s="173" t="s">
        <v>814</v>
      </c>
      <c r="B49" s="184" t="s">
        <v>755</v>
      </c>
      <c r="C49" s="37">
        <v>117019.29</v>
      </c>
      <c r="D49" s="37">
        <v>0</v>
      </c>
      <c r="E49" s="37">
        <v>0</v>
      </c>
      <c r="F49" s="319"/>
      <c r="G49" s="319"/>
      <c r="H49" s="37">
        <v>393.87</v>
      </c>
      <c r="I49" s="319"/>
    </row>
    <row r="50" spans="1:9">
      <c r="A50" s="173" t="s">
        <v>815</v>
      </c>
      <c r="B50" s="184" t="s">
        <v>755</v>
      </c>
      <c r="C50" s="37">
        <v>229653.35</v>
      </c>
      <c r="D50" s="37">
        <v>0</v>
      </c>
      <c r="E50" s="37">
        <v>0</v>
      </c>
      <c r="F50" s="319"/>
      <c r="G50" s="319"/>
      <c r="H50" s="37">
        <v>68.540000000000006</v>
      </c>
      <c r="I50" s="319"/>
    </row>
    <row r="51" spans="1:9">
      <c r="A51" s="173" t="s">
        <v>816</v>
      </c>
      <c r="B51" s="184" t="s">
        <v>755</v>
      </c>
      <c r="C51" s="37">
        <v>8256983.71</v>
      </c>
      <c r="D51" s="37">
        <v>0</v>
      </c>
      <c r="E51" s="37">
        <v>0</v>
      </c>
      <c r="F51" s="319"/>
      <c r="G51" s="319"/>
      <c r="H51" s="37">
        <v>6198.95</v>
      </c>
      <c r="I51" s="319"/>
    </row>
    <row r="52" spans="1:9">
      <c r="A52" s="173" t="s">
        <v>817</v>
      </c>
      <c r="B52" s="184" t="s">
        <v>755</v>
      </c>
      <c r="C52" s="37">
        <v>2200</v>
      </c>
      <c r="D52" s="37">
        <v>0</v>
      </c>
      <c r="E52" s="37">
        <v>0</v>
      </c>
      <c r="F52" s="319"/>
      <c r="G52" s="319"/>
      <c r="H52" s="37">
        <v>20.75</v>
      </c>
      <c r="I52" s="319"/>
    </row>
    <row r="53" spans="1:9">
      <c r="A53" s="173" t="s">
        <v>821</v>
      </c>
      <c r="B53" s="184" t="s">
        <v>755</v>
      </c>
      <c r="C53" s="37">
        <v>9000</v>
      </c>
      <c r="D53" s="37">
        <v>0</v>
      </c>
      <c r="E53" s="37">
        <v>0</v>
      </c>
      <c r="F53" s="319"/>
      <c r="G53" s="319"/>
      <c r="H53" s="37">
        <v>0</v>
      </c>
      <c r="I53" s="319"/>
    </row>
    <row r="54" spans="1:9">
      <c r="A54" s="173" t="s">
        <v>822</v>
      </c>
      <c r="B54" s="184" t="s">
        <v>755</v>
      </c>
      <c r="C54" s="37">
        <v>15000</v>
      </c>
      <c r="D54" s="37">
        <v>0</v>
      </c>
      <c r="E54" s="37">
        <v>0</v>
      </c>
      <c r="F54" s="319"/>
      <c r="G54" s="319"/>
      <c r="H54" s="37">
        <v>23.98</v>
      </c>
      <c r="I54" s="319"/>
    </row>
    <row r="55" spans="1:9">
      <c r="A55" s="173" t="s">
        <v>844</v>
      </c>
      <c r="B55" s="184" t="s">
        <v>755</v>
      </c>
      <c r="C55" s="37">
        <v>3000</v>
      </c>
      <c r="D55" s="37">
        <v>0</v>
      </c>
      <c r="E55" s="37">
        <v>0</v>
      </c>
      <c r="F55" s="319"/>
      <c r="G55" s="319"/>
      <c r="H55" s="37">
        <v>0</v>
      </c>
      <c r="I55" s="319"/>
    </row>
    <row r="56" spans="1:9">
      <c r="A56" s="173" t="s">
        <v>824</v>
      </c>
      <c r="B56" s="184" t="s">
        <v>755</v>
      </c>
      <c r="C56" s="37">
        <v>4200</v>
      </c>
      <c r="D56" s="37">
        <v>0</v>
      </c>
      <c r="E56" s="37">
        <v>0</v>
      </c>
      <c r="F56" s="319"/>
      <c r="G56" s="319"/>
      <c r="H56" s="37">
        <v>43.6</v>
      </c>
      <c r="I56" s="319"/>
    </row>
    <row r="57" spans="1:9">
      <c r="A57" s="173" t="s">
        <v>825</v>
      </c>
      <c r="B57" s="184" t="s">
        <v>755</v>
      </c>
      <c r="C57" s="37">
        <v>11404747.470000001</v>
      </c>
      <c r="D57" s="37">
        <v>0</v>
      </c>
      <c r="E57" s="37">
        <v>0</v>
      </c>
      <c r="F57" s="319"/>
      <c r="G57" s="319"/>
      <c r="H57" s="37">
        <v>982.26</v>
      </c>
      <c r="I57" s="319"/>
    </row>
    <row r="58" spans="1:9">
      <c r="A58" s="173" t="s">
        <v>845</v>
      </c>
      <c r="B58" s="184" t="s">
        <v>755</v>
      </c>
      <c r="C58" s="37">
        <v>1500</v>
      </c>
      <c r="D58" s="37">
        <v>0</v>
      </c>
      <c r="E58" s="37">
        <v>0</v>
      </c>
      <c r="F58" s="319"/>
      <c r="G58" s="319"/>
      <c r="H58" s="37">
        <v>2.4700000000000002</v>
      </c>
      <c r="I58" s="319"/>
    </row>
    <row r="59" spans="1:9">
      <c r="A59" s="173" t="s">
        <v>826</v>
      </c>
      <c r="B59" s="184" t="s">
        <v>755</v>
      </c>
      <c r="C59" s="37">
        <v>7250</v>
      </c>
      <c r="D59" s="37">
        <v>0</v>
      </c>
      <c r="E59" s="37">
        <v>0</v>
      </c>
      <c r="F59" s="319"/>
      <c r="G59" s="319"/>
      <c r="H59" s="37">
        <v>10.78</v>
      </c>
      <c r="I59" s="319"/>
    </row>
    <row r="60" spans="1:9">
      <c r="A60" s="173" t="s">
        <v>828</v>
      </c>
      <c r="B60" s="184" t="s">
        <v>755</v>
      </c>
      <c r="C60" s="37">
        <v>9000</v>
      </c>
      <c r="D60" s="37">
        <v>0</v>
      </c>
      <c r="E60" s="37">
        <v>0</v>
      </c>
      <c r="F60" s="319"/>
      <c r="G60" s="319"/>
      <c r="H60" s="37">
        <v>13.64</v>
      </c>
      <c r="I60" s="319"/>
    </row>
    <row r="61" spans="1:9">
      <c r="A61" s="173" t="s">
        <v>831</v>
      </c>
      <c r="B61" s="184" t="s">
        <v>755</v>
      </c>
      <c r="C61" s="37">
        <v>3257.58</v>
      </c>
      <c r="D61" s="37">
        <v>0</v>
      </c>
      <c r="E61" s="37">
        <v>0</v>
      </c>
      <c r="F61" s="319"/>
      <c r="G61" s="319"/>
      <c r="H61" s="37">
        <v>0</v>
      </c>
      <c r="I61" s="319"/>
    </row>
    <row r="62" spans="1:9">
      <c r="A62" s="173" t="s">
        <v>832</v>
      </c>
      <c r="B62" s="184" t="s">
        <v>755</v>
      </c>
      <c r="C62" s="37">
        <v>500</v>
      </c>
      <c r="D62" s="37">
        <v>0</v>
      </c>
      <c r="E62" s="37">
        <v>0</v>
      </c>
      <c r="F62" s="319"/>
      <c r="G62" s="319"/>
      <c r="H62" s="37">
        <v>0</v>
      </c>
      <c r="I62" s="319"/>
    </row>
    <row r="63" spans="1:9">
      <c r="A63" s="173" t="s">
        <v>835</v>
      </c>
      <c r="B63" s="184" t="s">
        <v>755</v>
      </c>
      <c r="C63" s="37">
        <v>1515.03</v>
      </c>
      <c r="D63" s="37">
        <v>0</v>
      </c>
      <c r="E63" s="37">
        <v>0</v>
      </c>
      <c r="F63" s="319"/>
      <c r="G63" s="319"/>
      <c r="H63" s="37">
        <v>0</v>
      </c>
      <c r="I63" s="319"/>
    </row>
    <row r="64" spans="1:9">
      <c r="A64" s="173" t="s">
        <v>837</v>
      </c>
      <c r="B64" s="184" t="s">
        <v>755</v>
      </c>
      <c r="C64" s="37">
        <v>424.26</v>
      </c>
      <c r="D64" s="37">
        <v>0</v>
      </c>
      <c r="E64" s="37">
        <v>0</v>
      </c>
      <c r="F64" s="319"/>
      <c r="G64" s="319"/>
      <c r="H64" s="37">
        <v>0</v>
      </c>
      <c r="I64" s="319"/>
    </row>
    <row r="65" spans="1:9">
      <c r="A65" s="173" t="s">
        <v>840</v>
      </c>
      <c r="B65" s="184" t="s">
        <v>755</v>
      </c>
      <c r="C65" s="37">
        <v>20000</v>
      </c>
      <c r="D65" s="37">
        <v>0</v>
      </c>
      <c r="E65" s="37">
        <v>0</v>
      </c>
      <c r="F65" s="319"/>
      <c r="G65" s="319"/>
      <c r="H65" s="37">
        <v>0</v>
      </c>
      <c r="I65" s="319"/>
    </row>
    <row r="66" spans="1:9">
      <c r="A66" s="173" t="s">
        <v>841</v>
      </c>
      <c r="B66" s="184" t="s">
        <v>755</v>
      </c>
      <c r="C66" s="37">
        <v>937.14</v>
      </c>
      <c r="D66" s="37">
        <v>0</v>
      </c>
      <c r="E66" s="37">
        <v>0</v>
      </c>
      <c r="F66" s="319"/>
      <c r="G66" s="319"/>
      <c r="H66" s="37">
        <v>0</v>
      </c>
      <c r="I66" s="319"/>
    </row>
    <row r="67" spans="1:9">
      <c r="A67" s="173" t="s">
        <v>842</v>
      </c>
      <c r="B67" s="184" t="s">
        <v>755</v>
      </c>
      <c r="C67" s="37">
        <v>1000</v>
      </c>
      <c r="D67" s="37">
        <v>0</v>
      </c>
      <c r="E67" s="37">
        <v>0</v>
      </c>
      <c r="F67" s="319"/>
      <c r="G67" s="319"/>
      <c r="H67" s="37">
        <v>0</v>
      </c>
      <c r="I67" s="319"/>
    </row>
    <row r="68" spans="1:9">
      <c r="A68" s="29" t="s">
        <v>754</v>
      </c>
      <c r="B68" s="188" t="s">
        <v>506</v>
      </c>
      <c r="C68" s="39">
        <v>9760760908.9500008</v>
      </c>
      <c r="D68" s="39">
        <v>64067760.270000003</v>
      </c>
      <c r="E68" s="39">
        <v>60672352.159999996</v>
      </c>
      <c r="F68" s="39">
        <v>9106907721.1399994</v>
      </c>
      <c r="G68" s="39">
        <v>-135500758.32000005</v>
      </c>
      <c r="H68" s="39">
        <v>3718734.1900000004</v>
      </c>
      <c r="I68" s="39">
        <v>0</v>
      </c>
    </row>
  </sheetData>
  <mergeCells count="6">
    <mergeCell ref="A1:F1"/>
    <mergeCell ref="A7:B7"/>
    <mergeCell ref="A3:I3"/>
    <mergeCell ref="C5:F5"/>
    <mergeCell ref="A6:B6"/>
    <mergeCell ref="D6:E6"/>
  </mergeCells>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EA6AF-A09D-4B54-B6E4-9BCB37AF6934}">
  <dimension ref="A1:E123"/>
  <sheetViews>
    <sheetView showGridLines="0" zoomScaleNormal="100" zoomScalePageLayoutView="80" workbookViewId="0">
      <selection activeCell="A5" sqref="A5:C5"/>
    </sheetView>
  </sheetViews>
  <sheetFormatPr baseColWidth="10" defaultColWidth="9.140625" defaultRowHeight="15"/>
  <cols>
    <col min="1" max="1" width="13.5703125" style="24" customWidth="1"/>
    <col min="2" max="2" width="2.140625" style="24" customWidth="1"/>
    <col min="3" max="3" width="130.42578125" style="24" customWidth="1"/>
    <col min="4" max="4" width="22.140625" style="24" customWidth="1"/>
    <col min="5" max="5" width="24.140625" style="24" customWidth="1"/>
    <col min="6" max="16384" width="9.140625" style="24"/>
  </cols>
  <sheetData>
    <row r="1" spans="1:5" ht="29.25" customHeight="1">
      <c r="A1" s="361" t="s">
        <v>105</v>
      </c>
      <c r="B1" s="361"/>
      <c r="C1" s="361"/>
    </row>
    <row r="2" spans="1:5" ht="15" customHeight="1">
      <c r="A2" s="62" t="s">
        <v>106</v>
      </c>
      <c r="B2" s="56"/>
      <c r="C2" s="56"/>
    </row>
    <row r="3" spans="1:5" ht="15" customHeight="1"/>
    <row r="4" spans="1:5" ht="20.100000000000001" customHeight="1">
      <c r="A4" s="25"/>
      <c r="B4" s="26"/>
      <c r="C4" s="27"/>
      <c r="D4" s="28" t="s">
        <v>107</v>
      </c>
      <c r="E4" s="28" t="s">
        <v>108</v>
      </c>
    </row>
    <row r="5" spans="1:5" ht="51">
      <c r="A5" s="362"/>
      <c r="B5" s="363"/>
      <c r="C5" s="364"/>
      <c r="D5" s="29" t="s">
        <v>109</v>
      </c>
      <c r="E5" s="29" t="s">
        <v>110</v>
      </c>
    </row>
    <row r="6" spans="1:5" s="111" customFormat="1" ht="39.950000000000003" customHeight="1">
      <c r="A6" s="358" t="s">
        <v>111</v>
      </c>
      <c r="B6" s="360"/>
      <c r="C6" s="360"/>
      <c r="D6" s="356"/>
      <c r="E6" s="357"/>
    </row>
    <row r="7" spans="1:5">
      <c r="A7" s="28" t="s">
        <v>112</v>
      </c>
      <c r="B7" s="354" t="s">
        <v>113</v>
      </c>
      <c r="C7" s="355"/>
      <c r="D7" s="31">
        <v>184942800</v>
      </c>
      <c r="E7" s="32" t="s">
        <v>107</v>
      </c>
    </row>
    <row r="8" spans="1:5">
      <c r="A8" s="28"/>
      <c r="B8" s="33"/>
      <c r="C8" s="30" t="s">
        <v>114</v>
      </c>
      <c r="D8" s="34"/>
      <c r="E8" s="35"/>
    </row>
    <row r="9" spans="1:5">
      <c r="A9" s="28"/>
      <c r="B9" s="33"/>
      <c r="C9" s="30" t="s">
        <v>115</v>
      </c>
      <c r="D9" s="34"/>
      <c r="E9" s="35"/>
    </row>
    <row r="10" spans="1:5">
      <c r="A10" s="28"/>
      <c r="B10" s="33"/>
      <c r="C10" s="30" t="s">
        <v>116</v>
      </c>
      <c r="D10" s="34"/>
      <c r="E10" s="35"/>
    </row>
    <row r="11" spans="1:5">
      <c r="A11" s="28" t="s">
        <v>117</v>
      </c>
      <c r="B11" s="354" t="s">
        <v>118</v>
      </c>
      <c r="C11" s="355"/>
      <c r="D11" s="31">
        <v>210298445.11000001</v>
      </c>
      <c r="E11" s="32" t="s">
        <v>108</v>
      </c>
    </row>
    <row r="12" spans="1:5">
      <c r="A12" s="28" t="s">
        <v>119</v>
      </c>
      <c r="B12" s="354" t="s">
        <v>120</v>
      </c>
      <c r="C12" s="355"/>
      <c r="D12" s="31">
        <v>124394137.8</v>
      </c>
      <c r="E12" s="32" t="s">
        <v>108</v>
      </c>
    </row>
    <row r="13" spans="1:5">
      <c r="A13" s="28" t="s">
        <v>121</v>
      </c>
      <c r="B13" s="354" t="s">
        <v>122</v>
      </c>
      <c r="C13" s="355"/>
      <c r="D13" s="31">
        <v>0</v>
      </c>
      <c r="E13" s="35"/>
    </row>
    <row r="14" spans="1:5" s="79" customFormat="1" ht="30.75" customHeight="1">
      <c r="A14" s="28" t="s">
        <v>123</v>
      </c>
      <c r="B14" s="354" t="s">
        <v>124</v>
      </c>
      <c r="C14" s="355"/>
      <c r="D14" s="31">
        <v>0</v>
      </c>
      <c r="E14" s="35"/>
    </row>
    <row r="15" spans="1:5">
      <c r="A15" s="28" t="s">
        <v>125</v>
      </c>
      <c r="B15" s="354" t="s">
        <v>126</v>
      </c>
      <c r="C15" s="355"/>
      <c r="D15" s="31">
        <v>0</v>
      </c>
      <c r="E15" s="35"/>
    </row>
    <row r="16" spans="1:5">
      <c r="A16" s="28" t="s">
        <v>127</v>
      </c>
      <c r="B16" s="354" t="s">
        <v>128</v>
      </c>
      <c r="C16" s="355"/>
      <c r="D16" s="31">
        <v>0</v>
      </c>
      <c r="E16" s="35"/>
    </row>
    <row r="17" spans="1:5" ht="20.100000000000001" customHeight="1">
      <c r="A17" s="29" t="s">
        <v>129</v>
      </c>
      <c r="B17" s="358" t="s">
        <v>130</v>
      </c>
      <c r="C17" s="359"/>
      <c r="D17" s="31">
        <v>519635382.91000003</v>
      </c>
      <c r="E17" s="35"/>
    </row>
    <row r="18" spans="1:5" s="111" customFormat="1" ht="39.950000000000003" customHeight="1">
      <c r="A18" s="358" t="s">
        <v>131</v>
      </c>
      <c r="B18" s="360"/>
      <c r="C18" s="360"/>
      <c r="D18" s="356"/>
      <c r="E18" s="357"/>
    </row>
    <row r="19" spans="1:5">
      <c r="A19" s="28" t="s">
        <v>132</v>
      </c>
      <c r="B19" s="354" t="s">
        <v>133</v>
      </c>
      <c r="C19" s="355"/>
      <c r="D19" s="31">
        <v>0</v>
      </c>
      <c r="E19" s="35"/>
    </row>
    <row r="20" spans="1:5">
      <c r="A20" s="28" t="s">
        <v>134</v>
      </c>
      <c r="B20" s="354" t="s">
        <v>135</v>
      </c>
      <c r="C20" s="355"/>
      <c r="D20" s="31">
        <v>0</v>
      </c>
      <c r="E20" s="35"/>
    </row>
    <row r="21" spans="1:5">
      <c r="A21" s="28" t="s">
        <v>136</v>
      </c>
      <c r="B21" s="354" t="s">
        <v>137</v>
      </c>
      <c r="C21" s="355"/>
      <c r="D21" s="34"/>
      <c r="E21" s="35"/>
    </row>
    <row r="22" spans="1:5" ht="30" customHeight="1">
      <c r="A22" s="28" t="s">
        <v>138</v>
      </c>
      <c r="B22" s="354" t="s">
        <v>139</v>
      </c>
      <c r="C22" s="355"/>
      <c r="D22" s="31">
        <v>0</v>
      </c>
      <c r="E22" s="35"/>
    </row>
    <row r="23" spans="1:5" ht="30" customHeight="1">
      <c r="A23" s="28" t="s">
        <v>140</v>
      </c>
      <c r="B23" s="354" t="s">
        <v>141</v>
      </c>
      <c r="C23" s="355"/>
      <c r="D23" s="31">
        <v>0</v>
      </c>
      <c r="E23" s="35"/>
    </row>
    <row r="24" spans="1:5">
      <c r="A24" s="28" t="s">
        <v>142</v>
      </c>
      <c r="B24" s="354" t="s">
        <v>143</v>
      </c>
      <c r="C24" s="355"/>
      <c r="D24" s="31">
        <v>0</v>
      </c>
      <c r="E24" s="35"/>
    </row>
    <row r="25" spans="1:5">
      <c r="A25" s="28" t="s">
        <v>144</v>
      </c>
      <c r="B25" s="354" t="s">
        <v>145</v>
      </c>
      <c r="C25" s="355"/>
      <c r="D25" s="31">
        <v>0</v>
      </c>
      <c r="E25" s="35"/>
    </row>
    <row r="26" spans="1:5" ht="30" customHeight="1">
      <c r="A26" s="28" t="s">
        <v>146</v>
      </c>
      <c r="B26" s="354" t="s">
        <v>147</v>
      </c>
      <c r="C26" s="355"/>
      <c r="D26" s="31">
        <v>0</v>
      </c>
      <c r="E26" s="35"/>
    </row>
    <row r="27" spans="1:5">
      <c r="A27" s="28" t="s">
        <v>148</v>
      </c>
      <c r="B27" s="354" t="s">
        <v>149</v>
      </c>
      <c r="C27" s="355"/>
      <c r="D27" s="31">
        <v>0</v>
      </c>
      <c r="E27" s="35"/>
    </row>
    <row r="28" spans="1:5">
      <c r="A28" s="28" t="s">
        <v>150</v>
      </c>
      <c r="B28" s="354" t="s">
        <v>151</v>
      </c>
      <c r="C28" s="355"/>
      <c r="D28" s="31">
        <v>0</v>
      </c>
      <c r="E28" s="35"/>
    </row>
    <row r="29" spans="1:5" ht="45" customHeight="1">
      <c r="A29" s="28" t="s">
        <v>152</v>
      </c>
      <c r="B29" s="354" t="s">
        <v>153</v>
      </c>
      <c r="C29" s="355"/>
      <c r="D29" s="31">
        <v>0</v>
      </c>
      <c r="E29" s="35"/>
    </row>
    <row r="30" spans="1:5" ht="45" customHeight="1">
      <c r="A30" s="28" t="s">
        <v>154</v>
      </c>
      <c r="B30" s="354" t="s">
        <v>155</v>
      </c>
      <c r="C30" s="355"/>
      <c r="D30" s="31">
        <v>0</v>
      </c>
      <c r="E30" s="35"/>
    </row>
    <row r="31" spans="1:5" ht="45" customHeight="1">
      <c r="A31" s="28" t="s">
        <v>156</v>
      </c>
      <c r="B31" s="354" t="s">
        <v>157</v>
      </c>
      <c r="C31" s="355"/>
      <c r="D31" s="31">
        <v>0</v>
      </c>
      <c r="E31" s="35"/>
    </row>
    <row r="32" spans="1:5" ht="15" customHeight="1">
      <c r="A32" s="28" t="s">
        <v>158</v>
      </c>
      <c r="B32" s="354" t="s">
        <v>137</v>
      </c>
      <c r="C32" s="355"/>
      <c r="D32" s="34"/>
      <c r="E32" s="35"/>
    </row>
    <row r="33" spans="1:5" ht="30" customHeight="1">
      <c r="A33" s="28" t="s">
        <v>159</v>
      </c>
      <c r="B33" s="354" t="s">
        <v>160</v>
      </c>
      <c r="C33" s="355"/>
      <c r="D33" s="31">
        <v>0</v>
      </c>
      <c r="E33" s="35"/>
    </row>
    <row r="34" spans="1:5">
      <c r="A34" s="28" t="s">
        <v>161</v>
      </c>
      <c r="B34" s="33"/>
      <c r="C34" s="30" t="s">
        <v>162</v>
      </c>
      <c r="D34" s="31">
        <v>0</v>
      </c>
      <c r="E34" s="35"/>
    </row>
    <row r="35" spans="1:5">
      <c r="A35" s="28" t="s">
        <v>163</v>
      </c>
      <c r="B35" s="33"/>
      <c r="C35" s="30" t="s">
        <v>164</v>
      </c>
      <c r="D35" s="31">
        <v>0</v>
      </c>
      <c r="E35" s="35"/>
    </row>
    <row r="36" spans="1:5" ht="15" customHeight="1">
      <c r="A36" s="28" t="s">
        <v>165</v>
      </c>
      <c r="B36" s="33"/>
      <c r="C36" s="30" t="s">
        <v>166</v>
      </c>
      <c r="D36" s="31">
        <v>0</v>
      </c>
      <c r="E36" s="35"/>
    </row>
    <row r="37" spans="1:5" ht="30.75" customHeight="1">
      <c r="A37" s="28" t="s">
        <v>167</v>
      </c>
      <c r="B37" s="354" t="s">
        <v>168</v>
      </c>
      <c r="C37" s="355"/>
      <c r="D37" s="31">
        <v>0</v>
      </c>
      <c r="E37" s="35"/>
    </row>
    <row r="38" spans="1:5" ht="20.100000000000001" customHeight="1">
      <c r="A38" s="28" t="s">
        <v>169</v>
      </c>
      <c r="B38" s="354" t="s">
        <v>170</v>
      </c>
      <c r="C38" s="355"/>
      <c r="D38" s="31">
        <v>0</v>
      </c>
      <c r="E38" s="35"/>
    </row>
    <row r="39" spans="1:5" ht="25.5">
      <c r="A39" s="28" t="s">
        <v>171</v>
      </c>
      <c r="B39" s="33"/>
      <c r="C39" s="30" t="s">
        <v>172</v>
      </c>
      <c r="D39" s="31">
        <v>0</v>
      </c>
      <c r="E39" s="35"/>
    </row>
    <row r="40" spans="1:5">
      <c r="A40" s="28" t="s">
        <v>173</v>
      </c>
      <c r="B40" s="354" t="s">
        <v>137</v>
      </c>
      <c r="C40" s="355"/>
      <c r="D40" s="34"/>
      <c r="E40" s="35"/>
    </row>
    <row r="41" spans="1:5">
      <c r="A41" s="28" t="s">
        <v>174</v>
      </c>
      <c r="B41" s="33"/>
      <c r="C41" s="30" t="s">
        <v>175</v>
      </c>
      <c r="D41" s="31">
        <v>0</v>
      </c>
      <c r="E41" s="35"/>
    </row>
    <row r="42" spans="1:5" ht="20.100000000000001" customHeight="1">
      <c r="A42" s="28" t="s">
        <v>176</v>
      </c>
      <c r="B42" s="354" t="s">
        <v>177</v>
      </c>
      <c r="C42" s="355"/>
      <c r="D42" s="31">
        <v>0</v>
      </c>
      <c r="E42" s="35"/>
    </row>
    <row r="43" spans="1:5" ht="46.5" customHeight="1">
      <c r="A43" s="28" t="s">
        <v>178</v>
      </c>
      <c r="B43" s="354" t="s">
        <v>179</v>
      </c>
      <c r="C43" s="355"/>
      <c r="D43" s="31">
        <v>0</v>
      </c>
      <c r="E43" s="35"/>
    </row>
    <row r="44" spans="1:5">
      <c r="A44" s="28" t="s">
        <v>180</v>
      </c>
      <c r="B44" s="354" t="s">
        <v>137</v>
      </c>
      <c r="C44" s="355"/>
      <c r="D44" s="34"/>
      <c r="E44" s="35"/>
    </row>
    <row r="45" spans="1:5" ht="33.75" customHeight="1">
      <c r="A45" s="28" t="s">
        <v>181</v>
      </c>
      <c r="B45" s="354" t="s">
        <v>182</v>
      </c>
      <c r="C45" s="355"/>
      <c r="D45" s="31">
        <v>0</v>
      </c>
      <c r="E45" s="35"/>
    </row>
    <row r="46" spans="1:5">
      <c r="A46" s="28" t="s">
        <v>183</v>
      </c>
      <c r="B46" s="354" t="s">
        <v>184</v>
      </c>
      <c r="C46" s="355"/>
      <c r="D46" s="31">
        <v>-2128667.79</v>
      </c>
      <c r="E46" s="35"/>
    </row>
    <row r="47" spans="1:5">
      <c r="A47" s="28" t="s">
        <v>185</v>
      </c>
      <c r="B47" s="358" t="s">
        <v>186</v>
      </c>
      <c r="C47" s="359"/>
      <c r="D47" s="36">
        <v>-2128667.79</v>
      </c>
      <c r="E47" s="35"/>
    </row>
    <row r="48" spans="1:5">
      <c r="A48" s="28" t="s">
        <v>187</v>
      </c>
      <c r="B48" s="358" t="s">
        <v>188</v>
      </c>
      <c r="C48" s="359"/>
      <c r="D48" s="31">
        <v>517506715.12</v>
      </c>
      <c r="E48" s="35"/>
    </row>
    <row r="49" spans="1:5" ht="39.950000000000003" customHeight="1">
      <c r="A49" s="358" t="s">
        <v>189</v>
      </c>
      <c r="B49" s="360"/>
      <c r="C49" s="360"/>
      <c r="D49" s="356"/>
      <c r="E49" s="357"/>
    </row>
    <row r="50" spans="1:5">
      <c r="A50" s="28" t="s">
        <v>190</v>
      </c>
      <c r="B50" s="354" t="s">
        <v>113</v>
      </c>
      <c r="C50" s="355"/>
      <c r="D50" s="31">
        <v>0</v>
      </c>
      <c r="E50" s="35"/>
    </row>
    <row r="51" spans="1:5">
      <c r="A51" s="28" t="s">
        <v>191</v>
      </c>
      <c r="B51" s="33"/>
      <c r="C51" s="30" t="s">
        <v>192</v>
      </c>
      <c r="D51" s="31">
        <v>0</v>
      </c>
      <c r="E51" s="35"/>
    </row>
    <row r="52" spans="1:5">
      <c r="A52" s="28" t="s">
        <v>193</v>
      </c>
      <c r="B52" s="33"/>
      <c r="C52" s="30" t="s">
        <v>194</v>
      </c>
      <c r="D52" s="31">
        <v>0</v>
      </c>
      <c r="E52" s="35"/>
    </row>
    <row r="53" spans="1:5" ht="33.75" customHeight="1">
      <c r="A53" s="28" t="s">
        <v>195</v>
      </c>
      <c r="B53" s="354" t="s">
        <v>196</v>
      </c>
      <c r="C53" s="355"/>
      <c r="D53" s="31">
        <v>0</v>
      </c>
      <c r="E53" s="35"/>
    </row>
    <row r="54" spans="1:5">
      <c r="A54" s="28" t="s">
        <v>197</v>
      </c>
      <c r="B54" s="354" t="s">
        <v>198</v>
      </c>
      <c r="C54" s="355"/>
      <c r="D54" s="31">
        <v>0</v>
      </c>
      <c r="E54" s="35"/>
    </row>
    <row r="55" spans="1:5">
      <c r="A55" s="28" t="s">
        <v>199</v>
      </c>
      <c r="B55" s="354" t="s">
        <v>200</v>
      </c>
      <c r="C55" s="355"/>
      <c r="D55" s="31">
        <v>0</v>
      </c>
      <c r="E55" s="35"/>
    </row>
    <row r="56" spans="1:5" ht="38.25" customHeight="1">
      <c r="A56" s="28" t="s">
        <v>201</v>
      </c>
      <c r="B56" s="354" t="s">
        <v>202</v>
      </c>
      <c r="C56" s="355"/>
      <c r="D56" s="31">
        <v>0</v>
      </c>
      <c r="E56" s="35"/>
    </row>
    <row r="57" spans="1:5">
      <c r="A57" s="28" t="s">
        <v>203</v>
      </c>
      <c r="B57" s="33"/>
      <c r="C57" s="30" t="s">
        <v>204</v>
      </c>
      <c r="D57" s="31">
        <v>0</v>
      </c>
      <c r="E57" s="35"/>
    </row>
    <row r="58" spans="1:5">
      <c r="A58" s="29" t="s">
        <v>205</v>
      </c>
      <c r="B58" s="358" t="s">
        <v>206</v>
      </c>
      <c r="C58" s="359"/>
      <c r="D58" s="31">
        <v>0</v>
      </c>
      <c r="E58" s="35"/>
    </row>
    <row r="59" spans="1:5" ht="39.950000000000003" customHeight="1">
      <c r="A59" s="358" t="s">
        <v>207</v>
      </c>
      <c r="B59" s="360"/>
      <c r="C59" s="360"/>
      <c r="D59" s="356"/>
      <c r="E59" s="357"/>
    </row>
    <row r="60" spans="1:5">
      <c r="A60" s="28" t="s">
        <v>208</v>
      </c>
      <c r="B60" s="354" t="s">
        <v>209</v>
      </c>
      <c r="C60" s="355"/>
      <c r="D60" s="31">
        <v>0</v>
      </c>
      <c r="E60" s="35"/>
    </row>
    <row r="61" spans="1:5" ht="45.75" customHeight="1">
      <c r="A61" s="28" t="s">
        <v>210</v>
      </c>
      <c r="B61" s="354" t="s">
        <v>211</v>
      </c>
      <c r="C61" s="355"/>
      <c r="D61" s="31">
        <v>0</v>
      </c>
      <c r="E61" s="35"/>
    </row>
    <row r="62" spans="1:5" ht="45.75" customHeight="1">
      <c r="A62" s="28" t="s">
        <v>212</v>
      </c>
      <c r="B62" s="354" t="s">
        <v>213</v>
      </c>
      <c r="C62" s="355"/>
      <c r="D62" s="31">
        <v>0</v>
      </c>
      <c r="E62" s="35"/>
    </row>
    <row r="63" spans="1:5" ht="42.75" customHeight="1">
      <c r="A63" s="28" t="s">
        <v>214</v>
      </c>
      <c r="B63" s="354" t="s">
        <v>215</v>
      </c>
      <c r="C63" s="355"/>
      <c r="D63" s="31">
        <v>0</v>
      </c>
      <c r="E63" s="35"/>
    </row>
    <row r="64" spans="1:5">
      <c r="A64" s="28" t="s">
        <v>216</v>
      </c>
      <c r="B64" s="354" t="s">
        <v>137</v>
      </c>
      <c r="C64" s="355"/>
      <c r="D64" s="34"/>
      <c r="E64" s="35"/>
    </row>
    <row r="65" spans="1:5" ht="29.25" customHeight="1">
      <c r="A65" s="28" t="s">
        <v>217</v>
      </c>
      <c r="B65" s="354" t="s">
        <v>218</v>
      </c>
      <c r="C65" s="355"/>
      <c r="D65" s="31">
        <v>0</v>
      </c>
      <c r="E65" s="35"/>
    </row>
    <row r="66" spans="1:5">
      <c r="A66" s="28" t="s">
        <v>219</v>
      </c>
      <c r="B66" s="354" t="s">
        <v>220</v>
      </c>
      <c r="C66" s="355"/>
      <c r="D66" s="31">
        <v>0</v>
      </c>
      <c r="E66" s="35"/>
    </row>
    <row r="67" spans="1:5">
      <c r="A67" s="29" t="s">
        <v>221</v>
      </c>
      <c r="B67" s="358" t="s">
        <v>222</v>
      </c>
      <c r="C67" s="359"/>
      <c r="D67" s="36">
        <v>0</v>
      </c>
      <c r="E67" s="35"/>
    </row>
    <row r="68" spans="1:5">
      <c r="A68" s="29" t="s">
        <v>223</v>
      </c>
      <c r="B68" s="358" t="s">
        <v>224</v>
      </c>
      <c r="C68" s="359"/>
      <c r="D68" s="37">
        <v>0</v>
      </c>
      <c r="E68" s="38"/>
    </row>
    <row r="69" spans="1:5">
      <c r="A69" s="29" t="s">
        <v>225</v>
      </c>
      <c r="B69" s="358" t="s">
        <v>226</v>
      </c>
      <c r="C69" s="359"/>
      <c r="D69" s="39">
        <v>517506715.12</v>
      </c>
      <c r="E69" s="38"/>
    </row>
    <row r="70" spans="1:5" ht="39.950000000000003" customHeight="1">
      <c r="A70" s="358" t="s">
        <v>227</v>
      </c>
      <c r="B70" s="360"/>
      <c r="C70" s="360"/>
      <c r="D70" s="356"/>
      <c r="E70" s="357"/>
    </row>
    <row r="71" spans="1:5">
      <c r="A71" s="28" t="s">
        <v>228</v>
      </c>
      <c r="B71" s="354" t="s">
        <v>113</v>
      </c>
      <c r="C71" s="355"/>
      <c r="D71" s="37">
        <v>31899264.27</v>
      </c>
      <c r="E71" s="32" t="s">
        <v>349</v>
      </c>
    </row>
    <row r="72" spans="1:5" ht="35.25" customHeight="1">
      <c r="A72" s="28" t="s">
        <v>229</v>
      </c>
      <c r="B72" s="354" t="s">
        <v>230</v>
      </c>
      <c r="C72" s="355"/>
      <c r="D72" s="37">
        <v>0</v>
      </c>
      <c r="E72" s="38"/>
    </row>
    <row r="73" spans="1:5">
      <c r="A73" s="28" t="s">
        <v>231</v>
      </c>
      <c r="B73" s="354" t="s">
        <v>232</v>
      </c>
      <c r="C73" s="355"/>
      <c r="D73" s="37">
        <v>0</v>
      </c>
      <c r="E73" s="38"/>
    </row>
    <row r="74" spans="1:5">
      <c r="A74" s="28" t="s">
        <v>233</v>
      </c>
      <c r="B74" s="354" t="s">
        <v>234</v>
      </c>
      <c r="C74" s="355"/>
      <c r="D74" s="37">
        <v>0</v>
      </c>
      <c r="E74" s="38"/>
    </row>
    <row r="75" spans="1:5" ht="46.5" customHeight="1">
      <c r="A75" s="28" t="s">
        <v>235</v>
      </c>
      <c r="B75" s="354" t="s">
        <v>236</v>
      </c>
      <c r="C75" s="355"/>
      <c r="D75" s="37">
        <v>0</v>
      </c>
      <c r="E75" s="38"/>
    </row>
    <row r="76" spans="1:5">
      <c r="A76" s="28" t="s">
        <v>237</v>
      </c>
      <c r="B76" s="33"/>
      <c r="C76" s="30" t="s">
        <v>238</v>
      </c>
      <c r="D76" s="37">
        <v>0</v>
      </c>
      <c r="E76" s="38"/>
    </row>
    <row r="77" spans="1:5">
      <c r="A77" s="28" t="s">
        <v>239</v>
      </c>
      <c r="B77" s="354" t="s">
        <v>240</v>
      </c>
      <c r="C77" s="355"/>
      <c r="D77" s="37">
        <v>0</v>
      </c>
      <c r="E77" s="38"/>
    </row>
    <row r="78" spans="1:5" ht="20.100000000000001" customHeight="1">
      <c r="A78" s="29" t="s">
        <v>241</v>
      </c>
      <c r="B78" s="358" t="s">
        <v>242</v>
      </c>
      <c r="C78" s="359"/>
      <c r="D78" s="37">
        <v>31899264.27</v>
      </c>
      <c r="E78" s="38"/>
    </row>
    <row r="79" spans="1:5" ht="39.950000000000003" customHeight="1">
      <c r="A79" s="358" t="s">
        <v>243</v>
      </c>
      <c r="B79" s="360"/>
      <c r="C79" s="360"/>
      <c r="D79" s="356"/>
      <c r="E79" s="357"/>
    </row>
    <row r="80" spans="1:5" ht="33.75" customHeight="1">
      <c r="A80" s="28" t="s">
        <v>244</v>
      </c>
      <c r="B80" s="354" t="s">
        <v>245</v>
      </c>
      <c r="C80" s="355"/>
      <c r="D80" s="37">
        <v>-1500000</v>
      </c>
      <c r="E80" s="38"/>
    </row>
    <row r="81" spans="1:5" ht="42.75" customHeight="1">
      <c r="A81" s="28" t="s">
        <v>246</v>
      </c>
      <c r="B81" s="354" t="s">
        <v>247</v>
      </c>
      <c r="C81" s="355"/>
      <c r="D81" s="37">
        <v>0</v>
      </c>
      <c r="E81" s="38"/>
    </row>
    <row r="82" spans="1:5" ht="45.75" customHeight="1">
      <c r="A82" s="28" t="s">
        <v>248</v>
      </c>
      <c r="B82" s="354" t="s">
        <v>249</v>
      </c>
      <c r="C82" s="355"/>
      <c r="D82" s="37">
        <v>0</v>
      </c>
      <c r="E82" s="38"/>
    </row>
    <row r="83" spans="1:5">
      <c r="A83" s="28" t="s">
        <v>250</v>
      </c>
      <c r="B83" s="354" t="s">
        <v>137</v>
      </c>
      <c r="C83" s="355"/>
      <c r="D83" s="40"/>
      <c r="E83" s="38"/>
    </row>
    <row r="84" spans="1:5" ht="39" customHeight="1">
      <c r="A84" s="28" t="s">
        <v>251</v>
      </c>
      <c r="B84" s="354" t="s">
        <v>252</v>
      </c>
      <c r="C84" s="355"/>
      <c r="D84" s="37">
        <v>0</v>
      </c>
      <c r="E84" s="38"/>
    </row>
    <row r="85" spans="1:5">
      <c r="A85" s="28" t="s">
        <v>253</v>
      </c>
      <c r="B85" s="354" t="s">
        <v>137</v>
      </c>
      <c r="C85" s="355"/>
      <c r="D85" s="40"/>
      <c r="E85" s="38"/>
    </row>
    <row r="86" spans="1:5" ht="31.5" customHeight="1">
      <c r="A86" s="28" t="s">
        <v>254</v>
      </c>
      <c r="B86" s="354" t="s">
        <v>255</v>
      </c>
      <c r="C86" s="355"/>
      <c r="D86" s="37">
        <v>0</v>
      </c>
      <c r="E86" s="38"/>
    </row>
    <row r="87" spans="1:5" ht="20.100000000000001" customHeight="1">
      <c r="A87" s="28" t="s">
        <v>256</v>
      </c>
      <c r="B87" s="354" t="s">
        <v>257</v>
      </c>
      <c r="C87" s="355"/>
      <c r="D87" s="37">
        <v>0</v>
      </c>
      <c r="E87" s="38"/>
    </row>
    <row r="88" spans="1:5" ht="20.100000000000001" customHeight="1">
      <c r="A88" s="29" t="s">
        <v>258</v>
      </c>
      <c r="B88" s="358" t="s">
        <v>259</v>
      </c>
      <c r="C88" s="359"/>
      <c r="D88" s="39">
        <v>-1500000</v>
      </c>
      <c r="E88" s="38"/>
    </row>
    <row r="89" spans="1:5" ht="20.100000000000001" customHeight="1">
      <c r="A89" s="29" t="s">
        <v>260</v>
      </c>
      <c r="B89" s="358" t="s">
        <v>261</v>
      </c>
      <c r="C89" s="359"/>
      <c r="D89" s="39">
        <v>30399264.27</v>
      </c>
      <c r="E89" s="38"/>
    </row>
    <row r="90" spans="1:5" ht="20.100000000000001" customHeight="1">
      <c r="A90" s="29" t="s">
        <v>262</v>
      </c>
      <c r="B90" s="358" t="s">
        <v>263</v>
      </c>
      <c r="C90" s="359"/>
      <c r="D90" s="39">
        <v>547905979.38999999</v>
      </c>
      <c r="E90" s="38"/>
    </row>
    <row r="91" spans="1:5" ht="20.100000000000001" customHeight="1">
      <c r="A91" s="29" t="s">
        <v>264</v>
      </c>
      <c r="B91" s="358" t="s">
        <v>265</v>
      </c>
      <c r="C91" s="359"/>
      <c r="D91" s="39">
        <v>3212075742.23</v>
      </c>
      <c r="E91" s="38"/>
    </row>
    <row r="92" spans="1:5" ht="39.950000000000003" customHeight="1">
      <c r="A92" s="358" t="s">
        <v>266</v>
      </c>
      <c r="B92" s="360"/>
      <c r="C92" s="360"/>
      <c r="D92" s="356"/>
      <c r="E92" s="357"/>
    </row>
    <row r="93" spans="1:5">
      <c r="A93" s="28" t="s">
        <v>267</v>
      </c>
      <c r="B93" s="354" t="s">
        <v>268</v>
      </c>
      <c r="C93" s="355"/>
      <c r="D93" s="41">
        <v>0.16111286179096099</v>
      </c>
      <c r="E93" s="38"/>
    </row>
    <row r="94" spans="1:5">
      <c r="A94" s="28" t="s">
        <v>269</v>
      </c>
      <c r="B94" s="354" t="s">
        <v>270</v>
      </c>
      <c r="C94" s="355"/>
      <c r="D94" s="41">
        <v>0.16111286179096099</v>
      </c>
      <c r="E94" s="38"/>
    </row>
    <row r="95" spans="1:5">
      <c r="A95" s="28" t="s">
        <v>271</v>
      </c>
      <c r="B95" s="354" t="s">
        <v>272</v>
      </c>
      <c r="C95" s="355"/>
      <c r="D95" s="41">
        <v>0.170576917656871</v>
      </c>
      <c r="E95" s="38"/>
    </row>
    <row r="96" spans="1:5">
      <c r="A96" s="28" t="s">
        <v>273</v>
      </c>
      <c r="B96" s="354" t="s">
        <v>274</v>
      </c>
      <c r="C96" s="355"/>
      <c r="D96" s="41">
        <v>8.2213889999999998E-2</v>
      </c>
      <c r="E96" s="38"/>
    </row>
    <row r="97" spans="1:5">
      <c r="A97" s="28" t="s">
        <v>275</v>
      </c>
      <c r="B97" s="33"/>
      <c r="C97" s="30" t="s">
        <v>276</v>
      </c>
      <c r="D97" s="41">
        <v>2.5000000001322999E-2</v>
      </c>
      <c r="E97" s="38"/>
    </row>
    <row r="98" spans="1:5">
      <c r="A98" s="28" t="s">
        <v>277</v>
      </c>
      <c r="B98" s="33"/>
      <c r="C98" s="30" t="s">
        <v>278</v>
      </c>
      <c r="D98" s="41">
        <v>4.1389000032600001E-4</v>
      </c>
      <c r="E98" s="38"/>
    </row>
    <row r="99" spans="1:5">
      <c r="A99" s="28" t="s">
        <v>279</v>
      </c>
      <c r="B99" s="33"/>
      <c r="C99" s="30" t="s">
        <v>280</v>
      </c>
      <c r="D99" s="41">
        <v>0</v>
      </c>
      <c r="E99" s="38"/>
    </row>
    <row r="100" spans="1:5" ht="30" customHeight="1">
      <c r="A100" s="28" t="s">
        <v>281</v>
      </c>
      <c r="B100" s="33"/>
      <c r="C100" s="30" t="s">
        <v>282</v>
      </c>
      <c r="D100" s="41">
        <v>0</v>
      </c>
      <c r="E100" s="38"/>
    </row>
    <row r="101" spans="1:5" ht="30" customHeight="1">
      <c r="A101" s="28" t="s">
        <v>283</v>
      </c>
      <c r="B101" s="33"/>
      <c r="C101" s="30" t="s">
        <v>284</v>
      </c>
      <c r="D101" s="42">
        <v>1.18E-2</v>
      </c>
      <c r="E101" s="38"/>
    </row>
    <row r="102" spans="1:5" ht="30" customHeight="1">
      <c r="A102" s="28" t="s">
        <v>285</v>
      </c>
      <c r="B102" s="358" t="s">
        <v>286</v>
      </c>
      <c r="C102" s="359"/>
      <c r="D102" s="42">
        <v>6.9600000000247006E-2</v>
      </c>
      <c r="E102" s="38"/>
    </row>
    <row r="103" spans="1:5" ht="39.950000000000003" customHeight="1">
      <c r="A103" s="358" t="s">
        <v>287</v>
      </c>
      <c r="B103" s="360"/>
      <c r="C103" s="360"/>
      <c r="D103" s="356"/>
      <c r="E103" s="357"/>
    </row>
    <row r="104" spans="1:5">
      <c r="A104" s="28" t="s">
        <v>288</v>
      </c>
      <c r="B104" s="354" t="s">
        <v>137</v>
      </c>
      <c r="C104" s="355"/>
      <c r="D104" s="40"/>
      <c r="E104" s="38"/>
    </row>
    <row r="105" spans="1:5">
      <c r="A105" s="28" t="s">
        <v>289</v>
      </c>
      <c r="B105" s="354" t="s">
        <v>137</v>
      </c>
      <c r="C105" s="355"/>
      <c r="D105" s="40"/>
      <c r="E105" s="38"/>
    </row>
    <row r="106" spans="1:5">
      <c r="A106" s="28" t="s">
        <v>290</v>
      </c>
      <c r="B106" s="354" t="s">
        <v>137</v>
      </c>
      <c r="C106" s="355"/>
      <c r="D106" s="40"/>
      <c r="E106" s="38"/>
    </row>
    <row r="107" spans="1:5" ht="39.950000000000003" customHeight="1">
      <c r="A107" s="358" t="s">
        <v>291</v>
      </c>
      <c r="B107" s="360"/>
      <c r="C107" s="360"/>
      <c r="D107" s="356"/>
      <c r="E107" s="357"/>
    </row>
    <row r="108" spans="1:5" ht="46.5" customHeight="1">
      <c r="A108" s="28" t="s">
        <v>292</v>
      </c>
      <c r="B108" s="354" t="s">
        <v>293</v>
      </c>
      <c r="C108" s="355"/>
      <c r="D108" s="37">
        <v>551484.47</v>
      </c>
      <c r="E108" s="38"/>
    </row>
    <row r="109" spans="1:5" ht="35.25" customHeight="1">
      <c r="A109" s="28" t="s">
        <v>294</v>
      </c>
      <c r="B109" s="354" t="s">
        <v>295</v>
      </c>
      <c r="C109" s="355"/>
      <c r="D109" s="37">
        <v>12027343.880000001</v>
      </c>
      <c r="E109" s="38"/>
    </row>
    <row r="110" spans="1:5">
      <c r="A110" s="28" t="s">
        <v>296</v>
      </c>
      <c r="B110" s="354" t="s">
        <v>137</v>
      </c>
      <c r="C110" s="355"/>
      <c r="D110" s="40"/>
      <c r="E110" s="38"/>
    </row>
    <row r="111" spans="1:5" ht="34.5" customHeight="1">
      <c r="A111" s="28" t="s">
        <v>297</v>
      </c>
      <c r="B111" s="354" t="s">
        <v>298</v>
      </c>
      <c r="C111" s="355"/>
      <c r="D111" s="37">
        <v>27983000</v>
      </c>
      <c r="E111" s="38"/>
    </row>
    <row r="112" spans="1:5" ht="39.950000000000003" customHeight="1">
      <c r="A112" s="358" t="s">
        <v>299</v>
      </c>
      <c r="B112" s="360"/>
      <c r="C112" s="360"/>
      <c r="D112" s="356"/>
      <c r="E112" s="357"/>
    </row>
    <row r="113" spans="1:5" ht="33.75" customHeight="1">
      <c r="A113" s="28" t="s">
        <v>300</v>
      </c>
      <c r="B113" s="354" t="s">
        <v>301</v>
      </c>
      <c r="C113" s="355"/>
      <c r="D113" s="37">
        <v>0</v>
      </c>
      <c r="E113" s="38"/>
    </row>
    <row r="114" spans="1:5">
      <c r="A114" s="28" t="s">
        <v>302</v>
      </c>
      <c r="B114" s="354" t="s">
        <v>303</v>
      </c>
      <c r="C114" s="355"/>
      <c r="D114" s="37">
        <v>0</v>
      </c>
      <c r="E114" s="38"/>
    </row>
    <row r="115" spans="1:5" ht="33.75" customHeight="1">
      <c r="A115" s="28" t="s">
        <v>304</v>
      </c>
      <c r="B115" s="354" t="s">
        <v>305</v>
      </c>
      <c r="C115" s="355"/>
      <c r="D115" s="37">
        <v>0</v>
      </c>
      <c r="E115" s="38"/>
    </row>
    <row r="116" spans="1:5" ht="33.75" customHeight="1">
      <c r="A116" s="28" t="s">
        <v>306</v>
      </c>
      <c r="B116" s="354" t="s">
        <v>307</v>
      </c>
      <c r="C116" s="355"/>
      <c r="D116" s="37">
        <v>0</v>
      </c>
      <c r="E116" s="38"/>
    </row>
    <row r="117" spans="1:5" ht="39.950000000000003" customHeight="1">
      <c r="A117" s="358" t="s">
        <v>308</v>
      </c>
      <c r="B117" s="360"/>
      <c r="C117" s="360"/>
      <c r="D117" s="356"/>
      <c r="E117" s="357"/>
    </row>
    <row r="118" spans="1:5">
      <c r="A118" s="28" t="s">
        <v>309</v>
      </c>
      <c r="B118" s="354" t="s">
        <v>310</v>
      </c>
      <c r="C118" s="355"/>
      <c r="D118" s="37">
        <v>0</v>
      </c>
      <c r="E118" s="38"/>
    </row>
    <row r="119" spans="1:5" ht="27.75" customHeight="1">
      <c r="A119" s="28" t="s">
        <v>311</v>
      </c>
      <c r="B119" s="354" t="s">
        <v>312</v>
      </c>
      <c r="C119" s="355"/>
      <c r="D119" s="37">
        <v>0</v>
      </c>
      <c r="E119" s="38"/>
    </row>
    <row r="120" spans="1:5" ht="20.100000000000001" customHeight="1">
      <c r="A120" s="28" t="s">
        <v>313</v>
      </c>
      <c r="B120" s="354" t="s">
        <v>314</v>
      </c>
      <c r="C120" s="355"/>
      <c r="D120" s="37">
        <v>0</v>
      </c>
      <c r="E120" s="38"/>
    </row>
    <row r="121" spans="1:5" ht="35.25" customHeight="1">
      <c r="A121" s="28" t="s">
        <v>315</v>
      </c>
      <c r="B121" s="354" t="s">
        <v>316</v>
      </c>
      <c r="C121" s="355"/>
      <c r="D121" s="37">
        <v>0</v>
      </c>
      <c r="E121" s="38"/>
    </row>
    <row r="122" spans="1:5">
      <c r="A122" s="28" t="s">
        <v>317</v>
      </c>
      <c r="B122" s="354" t="s">
        <v>318</v>
      </c>
      <c r="C122" s="355"/>
      <c r="D122" s="37">
        <v>0</v>
      </c>
      <c r="E122" s="38"/>
    </row>
    <row r="123" spans="1:5">
      <c r="A123" s="28" t="s">
        <v>319</v>
      </c>
      <c r="B123" s="354" t="s">
        <v>320</v>
      </c>
      <c r="C123" s="355"/>
      <c r="D123" s="37">
        <v>0</v>
      </c>
      <c r="E123" s="38"/>
    </row>
  </sheetData>
  <mergeCells count="114">
    <mergeCell ref="B119:C119"/>
    <mergeCell ref="B120:C120"/>
    <mergeCell ref="B121:C121"/>
    <mergeCell ref="B122:C122"/>
    <mergeCell ref="B123:C123"/>
    <mergeCell ref="B114:C114"/>
    <mergeCell ref="B115:C115"/>
    <mergeCell ref="B116:C116"/>
    <mergeCell ref="A117:C117"/>
    <mergeCell ref="B118:C118"/>
    <mergeCell ref="B77:C77"/>
    <mergeCell ref="B78:C78"/>
    <mergeCell ref="A79:C79"/>
    <mergeCell ref="B71:C71"/>
    <mergeCell ref="D117:E117"/>
    <mergeCell ref="B109:C109"/>
    <mergeCell ref="B110:C110"/>
    <mergeCell ref="B111:C111"/>
    <mergeCell ref="A112:C112"/>
    <mergeCell ref="D112:E112"/>
    <mergeCell ref="B113:C113"/>
    <mergeCell ref="A107:C107"/>
    <mergeCell ref="D107:E107"/>
    <mergeCell ref="B108:C108"/>
    <mergeCell ref="B106:C106"/>
    <mergeCell ref="B105:C105"/>
    <mergeCell ref="B104:C104"/>
    <mergeCell ref="B81:C81"/>
    <mergeCell ref="B80:C80"/>
    <mergeCell ref="B75:C75"/>
    <mergeCell ref="B74:C74"/>
    <mergeCell ref="B73:C73"/>
    <mergeCell ref="B72:C72"/>
    <mergeCell ref="B93:C93"/>
    <mergeCell ref="D6:E6"/>
    <mergeCell ref="A1:C1"/>
    <mergeCell ref="A5:C5"/>
    <mergeCell ref="A6:C6"/>
    <mergeCell ref="A18:C18"/>
    <mergeCell ref="B17:C17"/>
    <mergeCell ref="B16:C16"/>
    <mergeCell ref="B15:C15"/>
    <mergeCell ref="B14:C14"/>
    <mergeCell ref="B13:C13"/>
    <mergeCell ref="B12:C12"/>
    <mergeCell ref="B11:C11"/>
    <mergeCell ref="B7:C7"/>
    <mergeCell ref="D18:E18"/>
    <mergeCell ref="B82:C82"/>
    <mergeCell ref="B83:C83"/>
    <mergeCell ref="B84:C84"/>
    <mergeCell ref="B85:C85"/>
    <mergeCell ref="B86:C86"/>
    <mergeCell ref="D92:E92"/>
    <mergeCell ref="D79:E79"/>
    <mergeCell ref="A103:C103"/>
    <mergeCell ref="D103:E103"/>
    <mergeCell ref="B94:C94"/>
    <mergeCell ref="B95:C95"/>
    <mergeCell ref="B96:C96"/>
    <mergeCell ref="B102:C102"/>
    <mergeCell ref="B88:C88"/>
    <mergeCell ref="B89:C89"/>
    <mergeCell ref="B90:C90"/>
    <mergeCell ref="B91:C91"/>
    <mergeCell ref="A92:C92"/>
    <mergeCell ref="B45:C45"/>
    <mergeCell ref="B44:C44"/>
    <mergeCell ref="B43:C43"/>
    <mergeCell ref="B42:C42"/>
    <mergeCell ref="B40:C40"/>
    <mergeCell ref="D49:E49"/>
    <mergeCell ref="B53:C53"/>
    <mergeCell ref="B54:C54"/>
    <mergeCell ref="B55:C55"/>
    <mergeCell ref="D70:E70"/>
    <mergeCell ref="B87:C87"/>
    <mergeCell ref="B37:C37"/>
    <mergeCell ref="B38:C38"/>
    <mergeCell ref="B65:C65"/>
    <mergeCell ref="B66:C66"/>
    <mergeCell ref="B67:C67"/>
    <mergeCell ref="B68:C68"/>
    <mergeCell ref="B69:C69"/>
    <mergeCell ref="A70:C70"/>
    <mergeCell ref="B60:C60"/>
    <mergeCell ref="B61:C61"/>
    <mergeCell ref="B62:C62"/>
    <mergeCell ref="B63:C63"/>
    <mergeCell ref="B64:C64"/>
    <mergeCell ref="B56:C56"/>
    <mergeCell ref="B58:C58"/>
    <mergeCell ref="A59:C59"/>
    <mergeCell ref="B46:C46"/>
    <mergeCell ref="B47:C47"/>
    <mergeCell ref="B48:C48"/>
    <mergeCell ref="A49:C49"/>
    <mergeCell ref="D59:E59"/>
    <mergeCell ref="B50:C50"/>
    <mergeCell ref="B33:C33"/>
    <mergeCell ref="B32:C32"/>
    <mergeCell ref="B31:C31"/>
    <mergeCell ref="B30:C30"/>
    <mergeCell ref="B29:C29"/>
    <mergeCell ref="B22:C22"/>
    <mergeCell ref="B21:C21"/>
    <mergeCell ref="B20:C20"/>
    <mergeCell ref="B19:C19"/>
    <mergeCell ref="B28:C28"/>
    <mergeCell ref="B27:C27"/>
    <mergeCell ref="B26:C26"/>
    <mergeCell ref="B25:C25"/>
    <mergeCell ref="B24:C24"/>
    <mergeCell ref="B23:C23"/>
  </mergeCells>
  <pageMargins left="0.7" right="0.7" top="0.75" bottom="0.75" header="0.3" footer="0.3"/>
  <pageSetup paperSize="8"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J29"/>
  <sheetViews>
    <sheetView showGridLines="0" zoomScaleNormal="100" zoomScalePageLayoutView="90" workbookViewId="0">
      <selection activeCell="I18" sqref="I18"/>
    </sheetView>
  </sheetViews>
  <sheetFormatPr baseColWidth="10" defaultColWidth="9.140625" defaultRowHeight="15"/>
  <cols>
    <col min="1" max="1" width="11" style="24" customWidth="1"/>
    <col min="2" max="2" width="106.42578125" style="24" customWidth="1"/>
    <col min="3" max="3" width="19.28515625" style="24" bestFit="1" customWidth="1"/>
    <col min="4" max="4" width="17.140625" style="24" customWidth="1"/>
    <col min="5" max="5" width="20.85546875" style="24" bestFit="1" customWidth="1"/>
    <col min="6" max="6" width="19.28515625" style="24" bestFit="1" customWidth="1"/>
    <col min="7" max="7" width="18.85546875" style="24" customWidth="1"/>
    <col min="8" max="8" width="21.85546875" style="24" customWidth="1"/>
    <col min="9" max="16384" width="9.140625" style="24"/>
  </cols>
  <sheetData>
    <row r="1" spans="1:10" ht="24.75" customHeight="1">
      <c r="A1" s="361" t="s">
        <v>846</v>
      </c>
      <c r="B1" s="361"/>
      <c r="C1" s="361"/>
      <c r="D1" s="361"/>
      <c r="E1" s="361"/>
      <c r="F1" s="361"/>
      <c r="G1" s="361"/>
      <c r="H1" s="210"/>
    </row>
    <row r="2" spans="1:10" ht="15" customHeight="1">
      <c r="A2" s="290" t="s">
        <v>106</v>
      </c>
      <c r="B2" s="109"/>
      <c r="C2" s="109"/>
      <c r="D2" s="109"/>
      <c r="E2" s="109"/>
      <c r="F2" s="109"/>
      <c r="G2" s="109"/>
      <c r="H2" s="210"/>
    </row>
    <row r="3" spans="1:10" ht="18.95" customHeight="1">
      <c r="A3" s="137"/>
      <c r="B3" s="137"/>
      <c r="C3" s="137"/>
      <c r="D3" s="137"/>
      <c r="E3" s="137"/>
      <c r="F3" s="408"/>
      <c r="G3" s="408"/>
      <c r="H3" s="408"/>
      <c r="I3" s="419"/>
      <c r="J3" s="419"/>
    </row>
    <row r="4" spans="1:10" ht="18.95" customHeight="1">
      <c r="A4" s="400"/>
      <c r="B4" s="401"/>
      <c r="C4" s="28" t="s">
        <v>107</v>
      </c>
      <c r="D4" s="28" t="s">
        <v>108</v>
      </c>
      <c r="E4" s="28" t="s">
        <v>349</v>
      </c>
      <c r="F4" s="28" t="s">
        <v>508</v>
      </c>
      <c r="G4" s="28" t="s">
        <v>509</v>
      </c>
      <c r="H4" s="28" t="s">
        <v>510</v>
      </c>
    </row>
    <row r="5" spans="1:10" ht="18.95" customHeight="1">
      <c r="A5" s="398"/>
      <c r="B5" s="399"/>
      <c r="C5" s="374" t="s">
        <v>771</v>
      </c>
      <c r="D5" s="375"/>
      <c r="E5" s="375"/>
      <c r="F5" s="376"/>
      <c r="G5" s="179"/>
      <c r="H5" s="179"/>
    </row>
    <row r="6" spans="1:10" ht="95.25" customHeight="1">
      <c r="A6" s="398"/>
      <c r="B6" s="399"/>
      <c r="C6" s="208"/>
      <c r="D6" s="374" t="s">
        <v>802</v>
      </c>
      <c r="E6" s="376"/>
      <c r="F6" s="168" t="s">
        <v>847</v>
      </c>
      <c r="G6" s="180" t="s">
        <v>804</v>
      </c>
      <c r="H6" s="180" t="s">
        <v>806</v>
      </c>
    </row>
    <row r="7" spans="1:10" ht="18.95" customHeight="1">
      <c r="A7" s="402"/>
      <c r="B7" s="403"/>
      <c r="C7" s="208"/>
      <c r="D7" s="117"/>
      <c r="E7" s="168" t="s">
        <v>807</v>
      </c>
      <c r="F7" s="208"/>
      <c r="G7" s="208"/>
      <c r="H7" s="208"/>
    </row>
    <row r="8" spans="1:10" ht="18.95" customHeight="1">
      <c r="A8" s="320" t="s">
        <v>732</v>
      </c>
      <c r="B8" s="154" t="s">
        <v>848</v>
      </c>
      <c r="C8" s="143">
        <v>10186501.27</v>
      </c>
      <c r="D8" s="121">
        <v>0</v>
      </c>
      <c r="E8" s="121">
        <v>0</v>
      </c>
      <c r="F8" s="121">
        <v>10186501.27</v>
      </c>
      <c r="G8" s="121">
        <v>-340653.6</v>
      </c>
      <c r="H8" s="121">
        <v>0</v>
      </c>
    </row>
    <row r="9" spans="1:10" ht="18.95" customHeight="1">
      <c r="A9" s="320" t="s">
        <v>710</v>
      </c>
      <c r="B9" s="154" t="s">
        <v>849</v>
      </c>
      <c r="C9" s="143">
        <v>1610651.88</v>
      </c>
      <c r="D9" s="121">
        <v>0</v>
      </c>
      <c r="E9" s="121">
        <v>0</v>
      </c>
      <c r="F9" s="121">
        <v>1610651.88</v>
      </c>
      <c r="G9" s="121">
        <v>-54357.22</v>
      </c>
      <c r="H9" s="121">
        <v>0</v>
      </c>
    </row>
    <row r="10" spans="1:10" ht="18.95" customHeight="1">
      <c r="A10" s="320" t="s">
        <v>735</v>
      </c>
      <c r="B10" s="154" t="s">
        <v>1350</v>
      </c>
      <c r="C10" s="143">
        <v>251182632.47</v>
      </c>
      <c r="D10" s="121">
        <v>2844006.97</v>
      </c>
      <c r="E10" s="121">
        <v>2844006.97</v>
      </c>
      <c r="F10" s="121">
        <v>251182632.47</v>
      </c>
      <c r="G10" s="121">
        <v>-9732241.5099999998</v>
      </c>
      <c r="H10" s="121">
        <v>0</v>
      </c>
    </row>
    <row r="11" spans="1:10" ht="18.95" customHeight="1">
      <c r="A11" s="320" t="s">
        <v>737</v>
      </c>
      <c r="B11" s="154" t="s">
        <v>850</v>
      </c>
      <c r="C11" s="143">
        <v>61625478.909999996</v>
      </c>
      <c r="D11" s="121">
        <v>1056831.57</v>
      </c>
      <c r="E11" s="121">
        <v>1056831.57</v>
      </c>
      <c r="F11" s="121">
        <v>61625478.909999996</v>
      </c>
      <c r="G11" s="121">
        <v>-2012477.69</v>
      </c>
      <c r="H11" s="121">
        <v>0</v>
      </c>
    </row>
    <row r="12" spans="1:10" ht="18.95" customHeight="1">
      <c r="A12" s="320" t="s">
        <v>739</v>
      </c>
      <c r="B12" s="154" t="s">
        <v>1351</v>
      </c>
      <c r="C12" s="143">
        <v>11520926.58</v>
      </c>
      <c r="D12" s="121">
        <v>0</v>
      </c>
      <c r="E12" s="121">
        <v>0</v>
      </c>
      <c r="F12" s="121">
        <v>11520926.58</v>
      </c>
      <c r="G12" s="121">
        <v>-380756.26</v>
      </c>
      <c r="H12" s="121">
        <v>0</v>
      </c>
    </row>
    <row r="13" spans="1:10" ht="18.95" customHeight="1">
      <c r="A13" s="320" t="s">
        <v>741</v>
      </c>
      <c r="B13" s="154" t="s">
        <v>1352</v>
      </c>
      <c r="C13" s="143">
        <v>306680662.02999997</v>
      </c>
      <c r="D13" s="121">
        <v>1446929.25</v>
      </c>
      <c r="E13" s="121">
        <v>1446929.25</v>
      </c>
      <c r="F13" s="121">
        <v>306680662.02999997</v>
      </c>
      <c r="G13" s="121">
        <v>-12153068.07</v>
      </c>
      <c r="H13" s="121">
        <v>0</v>
      </c>
    </row>
    <row r="14" spans="1:10" ht="18.95" customHeight="1">
      <c r="A14" s="320" t="s">
        <v>743</v>
      </c>
      <c r="B14" s="154" t="s">
        <v>1353</v>
      </c>
      <c r="C14" s="143">
        <v>162651810.16</v>
      </c>
      <c r="D14" s="121">
        <v>6027177.8300000001</v>
      </c>
      <c r="E14" s="121">
        <v>6027177.8300000001</v>
      </c>
      <c r="F14" s="121">
        <v>162651810.16</v>
      </c>
      <c r="G14" s="121">
        <v>-6991287.25</v>
      </c>
      <c r="H14" s="121">
        <v>0</v>
      </c>
    </row>
    <row r="15" spans="1:10" ht="18.95" customHeight="1">
      <c r="A15" s="320" t="s">
        <v>745</v>
      </c>
      <c r="B15" s="154" t="s">
        <v>1354</v>
      </c>
      <c r="C15" s="143">
        <v>266045318.27000001</v>
      </c>
      <c r="D15" s="121">
        <v>1851651.91</v>
      </c>
      <c r="E15" s="121">
        <v>128586.02</v>
      </c>
      <c r="F15" s="121">
        <v>266045318.27000001</v>
      </c>
      <c r="G15" s="121">
        <v>-9615999.5399999991</v>
      </c>
      <c r="H15" s="121">
        <v>0</v>
      </c>
    </row>
    <row r="16" spans="1:10" ht="18.95" customHeight="1">
      <c r="A16" s="320" t="s">
        <v>747</v>
      </c>
      <c r="B16" s="154" t="s">
        <v>851</v>
      </c>
      <c r="C16" s="143">
        <v>332533572.00999999</v>
      </c>
      <c r="D16" s="121">
        <v>9722211.8000000007</v>
      </c>
      <c r="E16" s="121">
        <v>9722211.8000000007</v>
      </c>
      <c r="F16" s="121">
        <v>332533572.00999999</v>
      </c>
      <c r="G16" s="121">
        <v>-12686642.5</v>
      </c>
      <c r="H16" s="121">
        <v>0</v>
      </c>
    </row>
    <row r="17" spans="1:8" ht="18.95" customHeight="1">
      <c r="A17" s="320" t="s">
        <v>749</v>
      </c>
      <c r="B17" s="154" t="s">
        <v>852</v>
      </c>
      <c r="C17" s="143">
        <v>29649511.280000001</v>
      </c>
      <c r="D17" s="121">
        <v>0</v>
      </c>
      <c r="E17" s="121">
        <v>0</v>
      </c>
      <c r="F17" s="121">
        <v>29649511.280000001</v>
      </c>
      <c r="G17" s="121">
        <v>-1048409.32</v>
      </c>
      <c r="H17" s="121">
        <v>0</v>
      </c>
    </row>
    <row r="18" spans="1:8" ht="18.95" customHeight="1">
      <c r="A18" s="320">
        <v>110</v>
      </c>
      <c r="B18" s="154" t="s">
        <v>853</v>
      </c>
      <c r="C18" s="143">
        <v>273621925.45999998</v>
      </c>
      <c r="D18" s="121">
        <v>0</v>
      </c>
      <c r="E18" s="121">
        <v>0</v>
      </c>
      <c r="F18" s="121">
        <v>273621925.45999998</v>
      </c>
      <c r="G18" s="121">
        <v>-9090343.6199999992</v>
      </c>
      <c r="H18" s="121">
        <v>0</v>
      </c>
    </row>
    <row r="19" spans="1:8" ht="18.95" customHeight="1">
      <c r="A19" s="320" t="s">
        <v>751</v>
      </c>
      <c r="B19" s="154" t="s">
        <v>854</v>
      </c>
      <c r="C19" s="143">
        <v>545883312.47000003</v>
      </c>
      <c r="D19" s="121">
        <v>10395060.67</v>
      </c>
      <c r="E19" s="121">
        <v>10395060.67</v>
      </c>
      <c r="F19" s="121">
        <v>545883312.47000003</v>
      </c>
      <c r="G19" s="121">
        <v>-21731125.359999999</v>
      </c>
      <c r="H19" s="121">
        <v>0</v>
      </c>
    </row>
    <row r="20" spans="1:8">
      <c r="A20" s="320" t="s">
        <v>752</v>
      </c>
      <c r="B20" s="154" t="s">
        <v>855</v>
      </c>
      <c r="C20" s="143">
        <v>115632549.89</v>
      </c>
      <c r="D20" s="121">
        <v>6092150.0999999996</v>
      </c>
      <c r="E20" s="121">
        <v>6031459.6399999997</v>
      </c>
      <c r="F20" s="121">
        <v>115632549.89</v>
      </c>
      <c r="G20" s="121">
        <v>-7520380.1900000004</v>
      </c>
      <c r="H20" s="121">
        <v>0</v>
      </c>
    </row>
    <row r="21" spans="1:8" ht="18.95" customHeight="1">
      <c r="A21" s="320" t="s">
        <v>753</v>
      </c>
      <c r="B21" s="154" t="s">
        <v>856</v>
      </c>
      <c r="C21" s="143">
        <v>19990509.899999999</v>
      </c>
      <c r="D21" s="121">
        <v>604568.77</v>
      </c>
      <c r="E21" s="121">
        <v>604568.77</v>
      </c>
      <c r="F21" s="121">
        <v>19990509.899999999</v>
      </c>
      <c r="G21" s="121">
        <v>-1078619.78</v>
      </c>
      <c r="H21" s="121">
        <v>0</v>
      </c>
    </row>
    <row r="22" spans="1:8" ht="18.95" customHeight="1">
      <c r="A22" s="320" t="s">
        <v>754</v>
      </c>
      <c r="B22" s="154" t="s">
        <v>857</v>
      </c>
      <c r="C22" s="143">
        <v>8554732.1400000006</v>
      </c>
      <c r="D22" s="121">
        <v>0</v>
      </c>
      <c r="E22" s="121">
        <v>0</v>
      </c>
      <c r="F22" s="121">
        <v>8554732.1400000006</v>
      </c>
      <c r="G22" s="121">
        <v>-278791.51</v>
      </c>
      <c r="H22" s="121">
        <v>0</v>
      </c>
    </row>
    <row r="23" spans="1:8" ht="18.95" customHeight="1">
      <c r="A23" s="320" t="s">
        <v>756</v>
      </c>
      <c r="B23" s="154" t="s">
        <v>1355</v>
      </c>
      <c r="C23" s="143">
        <v>2271931.52</v>
      </c>
      <c r="D23" s="121">
        <v>1117232.06</v>
      </c>
      <c r="E23" s="121">
        <v>1117232.06</v>
      </c>
      <c r="F23" s="121">
        <v>2271931.52</v>
      </c>
      <c r="G23" s="121">
        <v>-1152054.58</v>
      </c>
      <c r="H23" s="121">
        <v>0</v>
      </c>
    </row>
    <row r="24" spans="1:8" ht="18.95" customHeight="1">
      <c r="A24" s="320" t="s">
        <v>757</v>
      </c>
      <c r="B24" s="154" t="s">
        <v>858</v>
      </c>
      <c r="C24" s="143">
        <v>6155547.5499999998</v>
      </c>
      <c r="D24" s="121">
        <v>161864.95999999999</v>
      </c>
      <c r="E24" s="121">
        <v>161864.95999999999</v>
      </c>
      <c r="F24" s="121">
        <v>6155547.5499999998</v>
      </c>
      <c r="G24" s="121">
        <v>-399667.62</v>
      </c>
      <c r="H24" s="121">
        <v>0</v>
      </c>
    </row>
    <row r="25" spans="1:8" ht="18.95" customHeight="1">
      <c r="A25" s="320" t="s">
        <v>758</v>
      </c>
      <c r="B25" s="154" t="s">
        <v>859</v>
      </c>
      <c r="C25" s="143">
        <v>2387050.54</v>
      </c>
      <c r="D25" s="121">
        <v>20369.53</v>
      </c>
      <c r="E25" s="121">
        <v>20369.53</v>
      </c>
      <c r="F25" s="121">
        <v>2387050.54</v>
      </c>
      <c r="G25" s="121">
        <v>-127506.64</v>
      </c>
      <c r="H25" s="121">
        <v>0</v>
      </c>
    </row>
    <row r="26" spans="1:8" ht="18.95" customHeight="1">
      <c r="A26" s="320" t="s">
        <v>759</v>
      </c>
      <c r="B26" s="154" t="s">
        <v>1356</v>
      </c>
      <c r="C26" s="143">
        <v>45202310.880000003</v>
      </c>
      <c r="D26" s="121">
        <v>321629.71999999997</v>
      </c>
      <c r="E26" s="121">
        <v>321629.71999999997</v>
      </c>
      <c r="F26" s="121">
        <v>45202310.880000003</v>
      </c>
      <c r="G26" s="121">
        <v>-1813009.39</v>
      </c>
      <c r="H26" s="121">
        <v>0</v>
      </c>
    </row>
    <row r="27" spans="1:8" ht="18.95" customHeight="1">
      <c r="A27" s="29">
        <v>200</v>
      </c>
      <c r="B27" s="155" t="s">
        <v>506</v>
      </c>
      <c r="C27" s="39">
        <v>2453386935.21</v>
      </c>
      <c r="D27" s="39">
        <v>41661685.140000001</v>
      </c>
      <c r="E27" s="39">
        <v>39877928.789999999</v>
      </c>
      <c r="F27" s="39">
        <v>2453386935.21</v>
      </c>
      <c r="G27" s="39">
        <v>-98207391.650000006</v>
      </c>
      <c r="H27" s="39">
        <v>0</v>
      </c>
    </row>
    <row r="29" spans="1:8">
      <c r="C29" s="209"/>
    </row>
  </sheetData>
  <mergeCells count="8">
    <mergeCell ref="A7:B7"/>
    <mergeCell ref="F3:J3"/>
    <mergeCell ref="A4:B4"/>
    <mergeCell ref="A1:G1"/>
    <mergeCell ref="A5:B5"/>
    <mergeCell ref="C5:F5"/>
    <mergeCell ref="A6:B6"/>
    <mergeCell ref="D6:E6"/>
  </mergeCells>
  <pageMargins left="0.7" right="0.7" top="0.75" bottom="0.75" header="0.3" footer="0.3"/>
  <pageSetup paperSize="8" scale="91"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F14"/>
  <sheetViews>
    <sheetView showGridLines="0" zoomScaleNormal="100" workbookViewId="0">
      <selection activeCell="A3" sqref="A3"/>
    </sheetView>
  </sheetViews>
  <sheetFormatPr baseColWidth="10" defaultColWidth="9.140625" defaultRowHeight="15"/>
  <cols>
    <col min="1" max="1" width="11" style="24" customWidth="1"/>
    <col min="2" max="2" width="2.140625" style="24" customWidth="1"/>
    <col min="3" max="3" width="65.5703125" style="24" customWidth="1"/>
    <col min="4" max="5" width="21.85546875" style="24" customWidth="1"/>
    <col min="6" max="16384" width="9.140625" style="24"/>
  </cols>
  <sheetData>
    <row r="1" spans="1:6" ht="39" customHeight="1">
      <c r="A1" s="361" t="s">
        <v>860</v>
      </c>
      <c r="B1" s="361"/>
      <c r="C1" s="361"/>
      <c r="D1" s="361"/>
      <c r="E1" s="161"/>
      <c r="F1" s="161"/>
    </row>
    <row r="2" spans="1:6" ht="15" customHeight="1">
      <c r="A2" s="290" t="s">
        <v>106</v>
      </c>
      <c r="B2" s="109"/>
      <c r="C2" s="109"/>
      <c r="D2" s="109"/>
      <c r="E2" s="161"/>
      <c r="F2" s="161"/>
    </row>
    <row r="3" spans="1:6" ht="20.100000000000001" customHeight="1">
      <c r="A3" s="157"/>
      <c r="B3" s="157"/>
      <c r="C3" s="157"/>
      <c r="D3" s="157"/>
      <c r="E3" s="157"/>
    </row>
    <row r="4" spans="1:6" ht="20.100000000000001" customHeight="1">
      <c r="A4" s="400"/>
      <c r="B4" s="413"/>
      <c r="C4" s="401"/>
      <c r="D4" s="28" t="s">
        <v>107</v>
      </c>
      <c r="E4" s="28" t="s">
        <v>108</v>
      </c>
    </row>
    <row r="5" spans="1:6" ht="25.5" customHeight="1">
      <c r="A5" s="417"/>
      <c r="B5" s="412"/>
      <c r="C5" s="418"/>
      <c r="D5" s="377" t="s">
        <v>861</v>
      </c>
      <c r="E5" s="377"/>
    </row>
    <row r="6" spans="1:6" ht="39" customHeight="1">
      <c r="A6" s="393"/>
      <c r="B6" s="407"/>
      <c r="C6" s="394"/>
      <c r="D6" s="28" t="s">
        <v>862</v>
      </c>
      <c r="E6" s="28" t="s">
        <v>863</v>
      </c>
    </row>
    <row r="7" spans="1:6" ht="20.100000000000001" customHeight="1">
      <c r="A7" s="28" t="s">
        <v>732</v>
      </c>
      <c r="B7" s="354" t="s">
        <v>334</v>
      </c>
      <c r="C7" s="355"/>
      <c r="D7" s="37">
        <v>0</v>
      </c>
      <c r="E7" s="37">
        <v>0</v>
      </c>
    </row>
    <row r="8" spans="1:6" ht="20.100000000000001" customHeight="1">
      <c r="A8" s="28" t="s">
        <v>710</v>
      </c>
      <c r="B8" s="354" t="s">
        <v>864</v>
      </c>
      <c r="C8" s="355"/>
      <c r="D8" s="37">
        <v>0</v>
      </c>
      <c r="E8" s="37">
        <v>0</v>
      </c>
    </row>
    <row r="9" spans="1:6" ht="20.100000000000001" customHeight="1">
      <c r="A9" s="28" t="s">
        <v>735</v>
      </c>
      <c r="B9" s="211"/>
      <c r="C9" s="123" t="s">
        <v>865</v>
      </c>
      <c r="D9" s="37">
        <v>0</v>
      </c>
      <c r="E9" s="37">
        <v>0</v>
      </c>
    </row>
    <row r="10" spans="1:6" ht="20.100000000000001" customHeight="1">
      <c r="A10" s="28" t="s">
        <v>737</v>
      </c>
      <c r="B10" s="211"/>
      <c r="C10" s="123" t="s">
        <v>866</v>
      </c>
      <c r="D10" s="37">
        <v>0</v>
      </c>
      <c r="E10" s="37">
        <v>0</v>
      </c>
    </row>
    <row r="11" spans="1:6" ht="20.100000000000001" customHeight="1">
      <c r="A11" s="28" t="s">
        <v>739</v>
      </c>
      <c r="B11" s="211"/>
      <c r="C11" s="123" t="s">
        <v>867</v>
      </c>
      <c r="D11" s="37">
        <v>0</v>
      </c>
      <c r="E11" s="37">
        <v>0</v>
      </c>
    </row>
    <row r="12" spans="1:6" ht="20.100000000000001" customHeight="1">
      <c r="A12" s="28" t="s">
        <v>741</v>
      </c>
      <c r="B12" s="211"/>
      <c r="C12" s="123" t="s">
        <v>868</v>
      </c>
      <c r="D12" s="37">
        <v>0</v>
      </c>
      <c r="E12" s="37">
        <v>0</v>
      </c>
    </row>
    <row r="13" spans="1:6" ht="20.100000000000001" customHeight="1">
      <c r="A13" s="28" t="s">
        <v>743</v>
      </c>
      <c r="B13" s="211"/>
      <c r="C13" s="123" t="s">
        <v>591</v>
      </c>
      <c r="D13" s="37">
        <v>0</v>
      </c>
      <c r="E13" s="37">
        <v>0</v>
      </c>
    </row>
    <row r="14" spans="1:6" ht="20.100000000000001" customHeight="1">
      <c r="A14" s="29" t="s">
        <v>745</v>
      </c>
      <c r="B14" s="409" t="s">
        <v>506</v>
      </c>
      <c r="C14" s="410"/>
      <c r="D14" s="39">
        <v>0</v>
      </c>
      <c r="E14" s="39">
        <v>0</v>
      </c>
    </row>
  </sheetData>
  <mergeCells count="8">
    <mergeCell ref="B14:C14"/>
    <mergeCell ref="A4:C4"/>
    <mergeCell ref="A5:C5"/>
    <mergeCell ref="A1:D1"/>
    <mergeCell ref="D5:E5"/>
    <mergeCell ref="A6:C6"/>
    <mergeCell ref="B7:C7"/>
    <mergeCell ref="B8:C8"/>
  </mergeCells>
  <pageMargins left="0.7" right="0.7" top="0.75" bottom="0.75" header="0.3" footer="0.3"/>
  <pageSetup paperSize="9" scale="99"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5"/>
  <sheetViews>
    <sheetView showGridLines="0" zoomScaleNormal="100" workbookViewId="0">
      <selection activeCell="K9" sqref="K9"/>
    </sheetView>
  </sheetViews>
  <sheetFormatPr baseColWidth="10" defaultColWidth="9.140625" defaultRowHeight="15"/>
  <cols>
    <col min="1" max="1" width="5.7109375" style="24" bestFit="1" customWidth="1"/>
    <col min="2" max="3" width="2.140625" style="24" customWidth="1"/>
    <col min="4" max="4" width="26.28515625" style="24" customWidth="1"/>
    <col min="5" max="5" width="19.140625" style="24" bestFit="1" customWidth="1"/>
    <col min="6" max="6" width="21.28515625" style="24" bestFit="1" customWidth="1"/>
    <col min="7" max="7" width="19.140625" style="24" bestFit="1" customWidth="1"/>
    <col min="8" max="8" width="21.28515625" style="24" bestFit="1" customWidth="1"/>
    <col min="9" max="12" width="19.140625" style="24" bestFit="1" customWidth="1"/>
    <col min="13" max="16384" width="9.140625" style="24"/>
  </cols>
  <sheetData>
    <row r="1" spans="1:12" ht="24.75" customHeight="1">
      <c r="A1" s="361" t="s">
        <v>869</v>
      </c>
      <c r="B1" s="361"/>
      <c r="C1" s="361"/>
      <c r="D1" s="361"/>
      <c r="E1" s="361"/>
      <c r="F1" s="361"/>
      <c r="G1" s="361"/>
      <c r="H1" s="361"/>
      <c r="I1" s="420"/>
      <c r="J1" s="420"/>
      <c r="K1" s="420"/>
      <c r="L1" s="420"/>
    </row>
    <row r="2" spans="1:12" ht="15" customHeight="1">
      <c r="A2" s="290" t="s">
        <v>106</v>
      </c>
      <c r="B2" s="109"/>
      <c r="C2" s="109"/>
      <c r="D2" s="109"/>
      <c r="E2" s="109"/>
      <c r="F2" s="109"/>
      <c r="G2" s="109"/>
      <c r="H2" s="109"/>
      <c r="I2" s="165"/>
      <c r="J2" s="165"/>
      <c r="K2" s="165"/>
      <c r="L2" s="165"/>
    </row>
    <row r="3" spans="1:12" ht="18.95" customHeight="1">
      <c r="A3" s="165"/>
      <c r="B3" s="165"/>
      <c r="C3" s="165"/>
      <c r="D3" s="165"/>
      <c r="E3" s="165"/>
      <c r="F3" s="165"/>
      <c r="G3" s="165"/>
      <c r="H3" s="165"/>
      <c r="I3" s="165"/>
      <c r="J3" s="165"/>
      <c r="K3" s="165"/>
      <c r="L3" s="165"/>
    </row>
    <row r="4" spans="1:12" ht="39.950000000000003" customHeight="1">
      <c r="A4" s="145"/>
      <c r="B4" s="146"/>
      <c r="C4" s="146"/>
      <c r="D4" s="207"/>
      <c r="E4" s="374" t="s">
        <v>870</v>
      </c>
      <c r="F4" s="376"/>
      <c r="G4" s="374" t="s">
        <v>871</v>
      </c>
      <c r="H4" s="387"/>
      <c r="I4" s="374" t="s">
        <v>872</v>
      </c>
      <c r="J4" s="387"/>
      <c r="K4" s="391" t="s">
        <v>873</v>
      </c>
      <c r="L4" s="377"/>
    </row>
    <row r="5" spans="1:12" ht="60" customHeight="1">
      <c r="A5" s="148"/>
      <c r="B5" s="137"/>
      <c r="C5" s="137"/>
      <c r="D5" s="149"/>
      <c r="E5" s="171"/>
      <c r="F5" s="28" t="s">
        <v>874</v>
      </c>
      <c r="G5" s="171"/>
      <c r="H5" s="28" t="s">
        <v>874</v>
      </c>
      <c r="I5" s="171"/>
      <c r="J5" s="28" t="s">
        <v>875</v>
      </c>
      <c r="K5" s="171"/>
      <c r="L5" s="28" t="s">
        <v>875</v>
      </c>
    </row>
    <row r="6" spans="1:12" ht="18.95" customHeight="1">
      <c r="A6" s="153"/>
      <c r="B6" s="189"/>
      <c r="C6" s="189"/>
      <c r="D6" s="139"/>
      <c r="E6" s="28" t="s">
        <v>732</v>
      </c>
      <c r="F6" s="28" t="s">
        <v>735</v>
      </c>
      <c r="G6" s="28" t="s">
        <v>737</v>
      </c>
      <c r="H6" s="28" t="s">
        <v>739</v>
      </c>
      <c r="I6" s="28" t="s">
        <v>741</v>
      </c>
      <c r="J6" s="28" t="s">
        <v>745</v>
      </c>
      <c r="K6" s="28" t="s">
        <v>747</v>
      </c>
      <c r="L6" s="28" t="s">
        <v>749</v>
      </c>
    </row>
    <row r="7" spans="1:12" ht="29.25" customHeight="1">
      <c r="A7" s="29" t="s">
        <v>732</v>
      </c>
      <c r="B7" s="358" t="s">
        <v>876</v>
      </c>
      <c r="C7" s="360"/>
      <c r="D7" s="359"/>
      <c r="E7" s="121">
        <v>2098921234</v>
      </c>
      <c r="F7" s="121">
        <v>14104685.119999999</v>
      </c>
      <c r="G7" s="213"/>
      <c r="H7" s="214"/>
      <c r="I7" s="121">
        <v>8580583646.0500002</v>
      </c>
      <c r="J7" s="121">
        <v>3337664924.98</v>
      </c>
      <c r="K7" s="213"/>
      <c r="L7" s="214"/>
    </row>
    <row r="8" spans="1:12" ht="18.95" customHeight="1">
      <c r="A8" s="28" t="s">
        <v>735</v>
      </c>
      <c r="B8" s="33"/>
      <c r="C8" s="415" t="s">
        <v>877</v>
      </c>
      <c r="D8" s="355"/>
      <c r="E8" s="121">
        <v>0</v>
      </c>
      <c r="F8" s="121">
        <v>0</v>
      </c>
      <c r="G8" s="121">
        <v>0</v>
      </c>
      <c r="H8" s="121">
        <v>0</v>
      </c>
      <c r="I8" s="121">
        <v>194622531.74000001</v>
      </c>
      <c r="J8" s="121">
        <v>0</v>
      </c>
      <c r="K8" s="121">
        <v>194622523</v>
      </c>
      <c r="L8" s="121">
        <v>0</v>
      </c>
    </row>
    <row r="9" spans="1:12" ht="18.95" customHeight="1">
      <c r="A9" s="28" t="s">
        <v>737</v>
      </c>
      <c r="B9" s="33"/>
      <c r="C9" s="415" t="s">
        <v>748</v>
      </c>
      <c r="D9" s="355"/>
      <c r="E9" s="121">
        <v>251068439.28</v>
      </c>
      <c r="F9" s="121">
        <v>14104685.119999999</v>
      </c>
      <c r="G9" s="121">
        <v>233168231.56999999</v>
      </c>
      <c r="H9" s="121">
        <v>14282105.119999999</v>
      </c>
      <c r="I9" s="121">
        <v>1940101965.28</v>
      </c>
      <c r="J9" s="121">
        <v>1584105343.8800001</v>
      </c>
      <c r="K9" s="121">
        <v>1850977314.53</v>
      </c>
      <c r="L9" s="121">
        <v>1488563661.78</v>
      </c>
    </row>
    <row r="10" spans="1:12" ht="25.5">
      <c r="A10" s="28" t="s">
        <v>739</v>
      </c>
      <c r="B10" s="33"/>
      <c r="C10" s="169"/>
      <c r="D10" s="30" t="s">
        <v>878</v>
      </c>
      <c r="E10" s="121">
        <v>8972171.4600000009</v>
      </c>
      <c r="F10" s="121">
        <v>8972171.4600000009</v>
      </c>
      <c r="G10" s="121">
        <v>8976991.4600000009</v>
      </c>
      <c r="H10" s="121">
        <v>8976991.4600000009</v>
      </c>
      <c r="I10" s="121">
        <v>607733210.34000003</v>
      </c>
      <c r="J10" s="121">
        <v>607733210.34000003</v>
      </c>
      <c r="K10" s="121">
        <v>556009038</v>
      </c>
      <c r="L10" s="121">
        <v>556009038</v>
      </c>
    </row>
    <row r="11" spans="1:12" ht="18.95" customHeight="1">
      <c r="A11" s="28" t="s">
        <v>741</v>
      </c>
      <c r="B11" s="33"/>
      <c r="C11" s="169"/>
      <c r="D11" s="30" t="s">
        <v>879</v>
      </c>
      <c r="E11" s="121">
        <v>0</v>
      </c>
      <c r="F11" s="121">
        <v>0</v>
      </c>
      <c r="G11" s="121">
        <v>0</v>
      </c>
      <c r="H11" s="121">
        <v>0</v>
      </c>
      <c r="I11" s="121">
        <v>0</v>
      </c>
      <c r="J11" s="121">
        <v>0</v>
      </c>
      <c r="K11" s="121">
        <v>0</v>
      </c>
      <c r="L11" s="121">
        <v>0</v>
      </c>
    </row>
    <row r="12" spans="1:12" ht="25.5">
      <c r="A12" s="28" t="s">
        <v>743</v>
      </c>
      <c r="B12" s="33"/>
      <c r="C12" s="169"/>
      <c r="D12" s="30" t="s">
        <v>880</v>
      </c>
      <c r="E12" s="121">
        <v>5132513.66</v>
      </c>
      <c r="F12" s="121">
        <v>5132513.66</v>
      </c>
      <c r="G12" s="121">
        <v>5305113.66</v>
      </c>
      <c r="H12" s="121">
        <v>5305113.66</v>
      </c>
      <c r="I12" s="121">
        <v>897034885.38999999</v>
      </c>
      <c r="J12" s="121">
        <v>897034885.38999999</v>
      </c>
      <c r="K12" s="121">
        <v>860122762.72000003</v>
      </c>
      <c r="L12" s="121">
        <v>860122762.72000003</v>
      </c>
    </row>
    <row r="13" spans="1:12" ht="25.5">
      <c r="A13" s="28" t="s">
        <v>745</v>
      </c>
      <c r="B13" s="33"/>
      <c r="C13" s="169"/>
      <c r="D13" s="30" t="s">
        <v>881</v>
      </c>
      <c r="E13" s="121">
        <v>245996881.90000001</v>
      </c>
      <c r="F13" s="121">
        <v>8972171.4600000009</v>
      </c>
      <c r="G13" s="121">
        <v>227881924.19</v>
      </c>
      <c r="H13" s="121">
        <v>8976991.4600000009</v>
      </c>
      <c r="I13" s="121">
        <v>1039239235.53</v>
      </c>
      <c r="J13" s="121">
        <v>680371863.86000001</v>
      </c>
      <c r="K13" s="121">
        <v>969089897.64999998</v>
      </c>
      <c r="L13" s="121">
        <v>623339659.15999997</v>
      </c>
    </row>
    <row r="14" spans="1:12" ht="38.25">
      <c r="A14" s="28" t="s">
        <v>747</v>
      </c>
      <c r="B14" s="33"/>
      <c r="C14" s="169"/>
      <c r="D14" s="30" t="s">
        <v>882</v>
      </c>
      <c r="E14" s="121">
        <v>0</v>
      </c>
      <c r="F14" s="121">
        <v>0</v>
      </c>
      <c r="G14" s="121">
        <v>0</v>
      </c>
      <c r="H14" s="121">
        <v>0</v>
      </c>
      <c r="I14" s="121">
        <v>5220710.2300000004</v>
      </c>
      <c r="J14" s="121">
        <v>5220710.2300000004</v>
      </c>
      <c r="K14" s="121">
        <v>5101239.9000000004</v>
      </c>
      <c r="L14" s="121">
        <v>5101239.9000000004</v>
      </c>
    </row>
    <row r="15" spans="1:12" ht="18.95" customHeight="1">
      <c r="A15" s="28" t="s">
        <v>751</v>
      </c>
      <c r="B15" s="33"/>
      <c r="C15" s="415" t="s">
        <v>883</v>
      </c>
      <c r="D15" s="355"/>
      <c r="E15" s="121">
        <v>1888847288.5699999</v>
      </c>
      <c r="F15" s="121">
        <v>0</v>
      </c>
      <c r="G15" s="213"/>
      <c r="H15" s="214"/>
      <c r="I15" s="121">
        <v>6438359831.2299995</v>
      </c>
      <c r="J15" s="121">
        <v>1757347683.6800001</v>
      </c>
      <c r="K15" s="213"/>
      <c r="L15" s="214"/>
    </row>
  </sheetData>
  <mergeCells count="11">
    <mergeCell ref="I4:J4"/>
    <mergeCell ref="K4:L4"/>
    <mergeCell ref="B7:D7"/>
    <mergeCell ref="I1:J1"/>
    <mergeCell ref="K1:L1"/>
    <mergeCell ref="A1:H1"/>
    <mergeCell ref="C8:D8"/>
    <mergeCell ref="C9:D9"/>
    <mergeCell ref="C15:D15"/>
    <mergeCell ref="E4:F4"/>
    <mergeCell ref="G4:H4"/>
  </mergeCells>
  <pageMargins left="0.7" right="0.7" top="0.75" bottom="0.75" header="0.3" footer="0.3"/>
  <pageSetup paperSize="8"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
  <sheetViews>
    <sheetView showGridLines="0" zoomScaleNormal="100" workbookViewId="0">
      <selection activeCell="H27" sqref="H27"/>
    </sheetView>
  </sheetViews>
  <sheetFormatPr baseColWidth="10" defaultColWidth="9.140625" defaultRowHeight="15"/>
  <cols>
    <col min="1" max="1" width="11" style="24" customWidth="1"/>
    <col min="2" max="3" width="2.140625" style="24" customWidth="1"/>
    <col min="4" max="4" width="73.42578125" style="24" customWidth="1"/>
    <col min="5" max="5" width="22.85546875" style="24" customWidth="1"/>
    <col min="6" max="6" width="27.140625" style="24" customWidth="1"/>
    <col min="7" max="7" width="21.85546875" style="24" customWidth="1"/>
    <col min="8" max="8" width="25.85546875" style="24" customWidth="1"/>
    <col min="9" max="16384" width="9.140625" style="24"/>
  </cols>
  <sheetData>
    <row r="1" spans="1:8" ht="24.75" customHeight="1">
      <c r="A1" s="361" t="s">
        <v>884</v>
      </c>
      <c r="B1" s="361"/>
      <c r="C1" s="361"/>
      <c r="D1" s="361"/>
      <c r="E1" s="361"/>
      <c r="F1" s="361"/>
      <c r="G1" s="165"/>
      <c r="H1" s="165"/>
    </row>
    <row r="2" spans="1:8" ht="14.25" customHeight="1">
      <c r="A2" s="290" t="s">
        <v>106</v>
      </c>
      <c r="B2" s="109"/>
      <c r="C2" s="109"/>
      <c r="D2" s="109"/>
      <c r="E2" s="109"/>
      <c r="F2" s="109"/>
      <c r="G2" s="165"/>
      <c r="H2" s="165"/>
    </row>
    <row r="3" spans="1:8" ht="18.95" customHeight="1">
      <c r="A3" s="165"/>
      <c r="B3" s="165"/>
      <c r="C3" s="165"/>
      <c r="D3" s="165"/>
      <c r="E3" s="165"/>
      <c r="F3" s="165"/>
      <c r="G3" s="165"/>
      <c r="H3" s="165"/>
    </row>
    <row r="4" spans="1:8" ht="54" customHeight="1">
      <c r="A4" s="215"/>
      <c r="B4" s="216"/>
      <c r="C4" s="216"/>
      <c r="D4" s="138"/>
      <c r="E4" s="374" t="s">
        <v>885</v>
      </c>
      <c r="F4" s="376"/>
      <c r="G4" s="377" t="s">
        <v>886</v>
      </c>
      <c r="H4" s="377"/>
    </row>
    <row r="5" spans="1:8" ht="62.25" customHeight="1">
      <c r="A5" s="218"/>
      <c r="B5" s="219"/>
      <c r="C5" s="219"/>
      <c r="D5" s="149"/>
      <c r="E5" s="148"/>
      <c r="F5" s="139"/>
      <c r="G5" s="391" t="s">
        <v>887</v>
      </c>
      <c r="H5" s="391"/>
    </row>
    <row r="6" spans="1:8" ht="60" customHeight="1">
      <c r="A6" s="148"/>
      <c r="B6" s="137"/>
      <c r="C6" s="137"/>
      <c r="D6" s="149"/>
      <c r="E6" s="182"/>
      <c r="F6" s="28" t="s">
        <v>874</v>
      </c>
      <c r="G6" s="171"/>
      <c r="H6" s="28" t="s">
        <v>875</v>
      </c>
    </row>
    <row r="7" spans="1:8" ht="18.95" customHeight="1">
      <c r="A7" s="153"/>
      <c r="B7" s="189"/>
      <c r="C7" s="189"/>
      <c r="D7" s="139"/>
      <c r="E7" s="28" t="s">
        <v>732</v>
      </c>
      <c r="F7" s="28" t="s">
        <v>735</v>
      </c>
      <c r="G7" s="28" t="s">
        <v>737</v>
      </c>
      <c r="H7" s="28" t="s">
        <v>741</v>
      </c>
    </row>
    <row r="8" spans="1:8" ht="18.95" customHeight="1">
      <c r="A8" s="29" t="s">
        <v>752</v>
      </c>
      <c r="B8" s="358" t="s">
        <v>888</v>
      </c>
      <c r="C8" s="360"/>
      <c r="D8" s="359"/>
      <c r="E8" s="37">
        <v>2918619232.8699999</v>
      </c>
      <c r="F8" s="37">
        <v>0</v>
      </c>
      <c r="G8" s="37">
        <v>951603139.34000003</v>
      </c>
      <c r="H8" s="37">
        <v>0</v>
      </c>
    </row>
    <row r="9" spans="1:8" ht="18.95" customHeight="1">
      <c r="A9" s="28" t="s">
        <v>753</v>
      </c>
      <c r="B9" s="33"/>
      <c r="C9" s="415" t="s">
        <v>889</v>
      </c>
      <c r="D9" s="355"/>
      <c r="E9" s="37">
        <v>0</v>
      </c>
      <c r="F9" s="37">
        <v>0</v>
      </c>
      <c r="G9" s="37">
        <v>0</v>
      </c>
      <c r="H9" s="37">
        <v>0</v>
      </c>
    </row>
    <row r="10" spans="1:8" ht="18.95" customHeight="1">
      <c r="A10" s="28" t="s">
        <v>754</v>
      </c>
      <c r="B10" s="33"/>
      <c r="C10" s="415" t="s">
        <v>877</v>
      </c>
      <c r="D10" s="355"/>
      <c r="E10" s="37">
        <v>0</v>
      </c>
      <c r="F10" s="37">
        <v>0</v>
      </c>
      <c r="G10" s="37">
        <v>0</v>
      </c>
      <c r="H10" s="37">
        <v>0</v>
      </c>
    </row>
    <row r="11" spans="1:8" ht="18.95" customHeight="1">
      <c r="A11" s="28" t="s">
        <v>756</v>
      </c>
      <c r="B11" s="33"/>
      <c r="C11" s="415" t="s">
        <v>748</v>
      </c>
      <c r="D11" s="355"/>
      <c r="E11" s="37">
        <v>0</v>
      </c>
      <c r="F11" s="37">
        <v>0</v>
      </c>
      <c r="G11" s="37">
        <v>0</v>
      </c>
      <c r="H11" s="37">
        <v>0</v>
      </c>
    </row>
    <row r="12" spans="1:8" ht="18.95" customHeight="1">
      <c r="A12" s="28" t="s">
        <v>757</v>
      </c>
      <c r="B12" s="33"/>
      <c r="C12" s="169"/>
      <c r="D12" s="30" t="s">
        <v>878</v>
      </c>
      <c r="E12" s="37">
        <v>0</v>
      </c>
      <c r="F12" s="37">
        <v>0</v>
      </c>
      <c r="G12" s="37">
        <v>0</v>
      </c>
      <c r="H12" s="37">
        <v>0</v>
      </c>
    </row>
    <row r="13" spans="1:8" ht="18.95" customHeight="1">
      <c r="A13" s="28" t="s">
        <v>758</v>
      </c>
      <c r="B13" s="33"/>
      <c r="C13" s="169"/>
      <c r="D13" s="30" t="s">
        <v>879</v>
      </c>
      <c r="E13" s="37">
        <v>0</v>
      </c>
      <c r="F13" s="37">
        <v>0</v>
      </c>
      <c r="G13" s="37">
        <v>0</v>
      </c>
      <c r="H13" s="37">
        <v>0</v>
      </c>
    </row>
    <row r="14" spans="1:8" ht="18.95" customHeight="1">
      <c r="A14" s="28" t="s">
        <v>759</v>
      </c>
      <c r="B14" s="33"/>
      <c r="C14" s="169"/>
      <c r="D14" s="30" t="s">
        <v>880</v>
      </c>
      <c r="E14" s="37">
        <v>0</v>
      </c>
      <c r="F14" s="37">
        <v>0</v>
      </c>
      <c r="G14" s="37">
        <v>0</v>
      </c>
      <c r="H14" s="37">
        <v>0</v>
      </c>
    </row>
    <row r="15" spans="1:8" ht="18.95" customHeight="1">
      <c r="A15" s="28" t="s">
        <v>760</v>
      </c>
      <c r="B15" s="33"/>
      <c r="C15" s="169"/>
      <c r="D15" s="30" t="s">
        <v>881</v>
      </c>
      <c r="E15" s="37">
        <v>0</v>
      </c>
      <c r="F15" s="37">
        <v>0</v>
      </c>
      <c r="G15" s="37">
        <v>0</v>
      </c>
      <c r="H15" s="37">
        <v>0</v>
      </c>
    </row>
    <row r="16" spans="1:8" ht="18.95" customHeight="1">
      <c r="A16" s="28" t="s">
        <v>761</v>
      </c>
      <c r="B16" s="33"/>
      <c r="C16" s="169"/>
      <c r="D16" s="30" t="s">
        <v>882</v>
      </c>
      <c r="E16" s="37">
        <v>0</v>
      </c>
      <c r="F16" s="37">
        <v>0</v>
      </c>
      <c r="G16" s="37">
        <v>0</v>
      </c>
      <c r="H16" s="37">
        <v>0</v>
      </c>
    </row>
    <row r="17" spans="1:8" ht="18.95" customHeight="1">
      <c r="A17" s="28" t="s">
        <v>762</v>
      </c>
      <c r="B17" s="33"/>
      <c r="C17" s="415" t="s">
        <v>890</v>
      </c>
      <c r="D17" s="355"/>
      <c r="E17" s="37">
        <v>2918619232.8699999</v>
      </c>
      <c r="F17" s="37">
        <v>0</v>
      </c>
      <c r="G17" s="37">
        <v>894082663.23000002</v>
      </c>
      <c r="H17" s="37">
        <v>0</v>
      </c>
    </row>
    <row r="18" spans="1:8" ht="18.95" customHeight="1">
      <c r="A18" s="28" t="s">
        <v>891</v>
      </c>
      <c r="B18" s="33"/>
      <c r="C18" s="415" t="s">
        <v>892</v>
      </c>
      <c r="D18" s="355"/>
      <c r="E18" s="37">
        <v>0</v>
      </c>
      <c r="F18" s="37">
        <v>0</v>
      </c>
      <c r="G18" s="37">
        <v>24630557.449999999</v>
      </c>
      <c r="H18" s="37">
        <v>0</v>
      </c>
    </row>
    <row r="19" spans="1:8" ht="39.950000000000003" customHeight="1">
      <c r="A19" s="29" t="s">
        <v>893</v>
      </c>
      <c r="B19" s="358" t="s">
        <v>894</v>
      </c>
      <c r="C19" s="360"/>
      <c r="D19" s="359"/>
      <c r="E19" s="37">
        <v>0</v>
      </c>
      <c r="F19" s="37">
        <v>0</v>
      </c>
      <c r="G19" s="37">
        <v>0</v>
      </c>
      <c r="H19" s="37">
        <v>0</v>
      </c>
    </row>
    <row r="20" spans="1:8" ht="39.950000000000003" customHeight="1">
      <c r="A20" s="29" t="s">
        <v>895</v>
      </c>
      <c r="B20" s="358" t="s">
        <v>896</v>
      </c>
      <c r="C20" s="360"/>
      <c r="D20" s="359"/>
      <c r="E20" s="213"/>
      <c r="F20" s="214"/>
      <c r="G20" s="37">
        <v>0</v>
      </c>
      <c r="H20" s="37">
        <v>0</v>
      </c>
    </row>
    <row r="21" spans="1:8" ht="39.950000000000003" customHeight="1">
      <c r="A21" s="29" t="s">
        <v>897</v>
      </c>
      <c r="B21" s="358" t="s">
        <v>898</v>
      </c>
      <c r="C21" s="360"/>
      <c r="D21" s="359"/>
      <c r="E21" s="37">
        <v>4976778619</v>
      </c>
      <c r="F21" s="37">
        <v>14104685.119999999</v>
      </c>
      <c r="G21" s="213"/>
      <c r="H21" s="214"/>
    </row>
  </sheetData>
  <mergeCells count="13">
    <mergeCell ref="E4:F4"/>
    <mergeCell ref="G4:H4"/>
    <mergeCell ref="G5:H5"/>
    <mergeCell ref="A1:F1"/>
    <mergeCell ref="C18:D18"/>
    <mergeCell ref="B19:D19"/>
    <mergeCell ref="B20:D20"/>
    <mergeCell ref="B21:D21"/>
    <mergeCell ref="B8:D8"/>
    <mergeCell ref="C9:D9"/>
    <mergeCell ref="C10:D10"/>
    <mergeCell ref="C11:D11"/>
    <mergeCell ref="C17:D17"/>
  </mergeCells>
  <pageMargins left="0.7" right="0.7" top="0.75" bottom="0.75" header="0.3" footer="0.3"/>
  <pageSetup paperSize="8"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6"/>
  <sheetViews>
    <sheetView showGridLines="0" zoomScaleNormal="100" workbookViewId="0">
      <selection activeCell="B19" sqref="B19"/>
    </sheetView>
  </sheetViews>
  <sheetFormatPr baseColWidth="10" defaultColWidth="9.140625" defaultRowHeight="15"/>
  <cols>
    <col min="1" max="1" width="5.140625" style="24" bestFit="1" customWidth="1"/>
    <col min="2" max="2" width="60.85546875" style="24" bestFit="1" customWidth="1"/>
    <col min="3" max="3" width="21.85546875" style="24" customWidth="1"/>
    <col min="4" max="4" width="36.7109375" style="24" customWidth="1"/>
    <col min="5" max="16384" width="9.140625" style="24"/>
  </cols>
  <sheetData>
    <row r="1" spans="1:4" ht="24.75" customHeight="1">
      <c r="A1" s="361" t="s">
        <v>899</v>
      </c>
      <c r="B1" s="361"/>
      <c r="C1" s="165"/>
      <c r="D1" s="165"/>
    </row>
    <row r="2" spans="1:4" ht="18.95" customHeight="1">
      <c r="A2" s="290" t="s">
        <v>106</v>
      </c>
      <c r="B2" s="165"/>
      <c r="C2" s="165"/>
      <c r="D2" s="165"/>
    </row>
    <row r="3" spans="1:4" ht="18.95" customHeight="1">
      <c r="A3" s="165"/>
      <c r="B3" s="165"/>
      <c r="C3" s="165"/>
      <c r="D3" s="165"/>
    </row>
    <row r="4" spans="1:4" ht="102">
      <c r="A4" s="217"/>
      <c r="B4" s="207"/>
      <c r="C4" s="28" t="s">
        <v>900</v>
      </c>
      <c r="D4" s="168" t="s">
        <v>901</v>
      </c>
    </row>
    <row r="5" spans="1:4" ht="18.95" customHeight="1">
      <c r="A5" s="222"/>
      <c r="B5" s="221"/>
      <c r="C5" s="28" t="s">
        <v>732</v>
      </c>
      <c r="D5" s="28" t="s">
        <v>735</v>
      </c>
    </row>
    <row r="6" spans="1:4" ht="18.95" customHeight="1">
      <c r="A6" s="29" t="s">
        <v>732</v>
      </c>
      <c r="B6" s="155" t="s">
        <v>902</v>
      </c>
      <c r="C6" s="121">
        <v>4180338992.4099998</v>
      </c>
      <c r="D6" s="121">
        <v>4968601498.79</v>
      </c>
    </row>
  </sheetData>
  <mergeCells count="1">
    <mergeCell ref="A1:B1"/>
  </mergeCells>
  <pageMargins left="0.7" right="0.7" top="0.75" bottom="0.75"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D2B33-19A4-4931-8202-DC6909C7135B}">
  <sheetPr>
    <pageSetUpPr fitToPage="1"/>
  </sheetPr>
  <dimension ref="A1:S34"/>
  <sheetViews>
    <sheetView showGridLines="0" zoomScaleNormal="100" zoomScaleSheetLayoutView="90" workbookViewId="0">
      <selection sqref="A1:B1"/>
    </sheetView>
  </sheetViews>
  <sheetFormatPr baseColWidth="10" defaultColWidth="9.140625" defaultRowHeight="15"/>
  <cols>
    <col min="1" max="1" width="4.140625" style="24" bestFit="1" customWidth="1"/>
    <col min="2" max="2" width="61.140625" style="24" customWidth="1"/>
    <col min="3" max="3" width="19.28515625" style="24" bestFit="1" customWidth="1"/>
    <col min="4" max="4" width="5.7109375" style="24" bestFit="1" customWidth="1"/>
    <col min="5" max="5" width="15.85546875" style="24" bestFit="1" customWidth="1"/>
    <col min="6" max="9" width="17.28515625" style="24" bestFit="1" customWidth="1"/>
    <col min="10" max="10" width="5.85546875" style="24" bestFit="1" customWidth="1"/>
    <col min="11" max="11" width="17.28515625" style="24" bestFit="1" customWidth="1"/>
    <col min="12" max="12" width="19.28515625" style="24" bestFit="1" customWidth="1"/>
    <col min="13" max="13" width="17.28515625" style="24" bestFit="1" customWidth="1"/>
    <col min="14" max="14" width="15.85546875" style="24" bestFit="1" customWidth="1"/>
    <col min="15" max="15" width="7.28515625" style="24" bestFit="1" customWidth="1"/>
    <col min="16" max="16" width="8.7109375" style="24" bestFit="1" customWidth="1"/>
    <col min="17" max="17" width="11.5703125" style="24" bestFit="1" customWidth="1"/>
    <col min="18" max="18" width="20.5703125" style="24" bestFit="1" customWidth="1"/>
    <col min="19" max="19" width="15.5703125" style="24" bestFit="1" customWidth="1"/>
    <col min="20" max="16384" width="9.140625" style="24"/>
  </cols>
  <sheetData>
    <row r="1" spans="1:19" ht="24.75" customHeight="1">
      <c r="A1" s="361" t="s">
        <v>903</v>
      </c>
      <c r="B1" s="361"/>
      <c r="C1" s="157"/>
      <c r="D1" s="157"/>
      <c r="E1" s="157"/>
      <c r="F1" s="157"/>
      <c r="G1" s="157"/>
      <c r="H1" s="157"/>
      <c r="I1" s="157"/>
      <c r="J1" s="157"/>
      <c r="K1" s="157"/>
      <c r="L1" s="157"/>
      <c r="M1" s="157"/>
      <c r="N1" s="157"/>
      <c r="O1" s="157"/>
      <c r="P1" s="157"/>
      <c r="Q1" s="157"/>
      <c r="R1" s="157"/>
      <c r="S1" s="157"/>
    </row>
    <row r="2" spans="1:19" ht="15" customHeight="1">
      <c r="A2" s="290" t="s">
        <v>106</v>
      </c>
      <c r="B2" s="109"/>
      <c r="C2" s="157"/>
      <c r="D2" s="157"/>
      <c r="E2" s="157"/>
      <c r="F2" s="157"/>
      <c r="G2" s="157"/>
      <c r="H2" s="157"/>
      <c r="I2" s="157"/>
      <c r="J2" s="157"/>
      <c r="K2" s="157"/>
      <c r="L2" s="157"/>
      <c r="M2" s="157"/>
      <c r="N2" s="157"/>
      <c r="O2" s="157"/>
      <c r="P2" s="157"/>
      <c r="Q2" s="157"/>
      <c r="R2" s="157"/>
      <c r="S2" s="157"/>
    </row>
    <row r="3" spans="1:19" ht="18.95" customHeight="1">
      <c r="A3" s="157"/>
      <c r="B3" s="157"/>
      <c r="C3" s="157"/>
      <c r="D3" s="157"/>
      <c r="E3" s="157"/>
      <c r="F3" s="157"/>
      <c r="G3" s="157"/>
      <c r="H3" s="157"/>
      <c r="I3" s="157"/>
      <c r="J3" s="157"/>
      <c r="K3" s="157"/>
      <c r="L3" s="157"/>
      <c r="M3" s="157"/>
      <c r="N3" s="157"/>
      <c r="O3" s="157"/>
      <c r="P3" s="157"/>
      <c r="Q3" s="157"/>
      <c r="R3" s="157"/>
      <c r="S3" s="157"/>
    </row>
    <row r="4" spans="1:19" ht="19.5" customHeight="1">
      <c r="A4" s="422" t="s">
        <v>904</v>
      </c>
      <c r="B4" s="423"/>
      <c r="C4" s="421" t="s">
        <v>547</v>
      </c>
      <c r="D4" s="421"/>
      <c r="E4" s="421"/>
      <c r="F4" s="421"/>
      <c r="G4" s="421"/>
      <c r="H4" s="421"/>
      <c r="I4" s="421"/>
      <c r="J4" s="421"/>
      <c r="K4" s="421"/>
      <c r="L4" s="421"/>
      <c r="M4" s="421"/>
      <c r="N4" s="421"/>
      <c r="O4" s="421"/>
      <c r="P4" s="421"/>
      <c r="Q4" s="421"/>
      <c r="R4" s="223" t="s">
        <v>506</v>
      </c>
      <c r="S4" s="223" t="s">
        <v>905</v>
      </c>
    </row>
    <row r="5" spans="1:19" ht="18.95" customHeight="1">
      <c r="A5" s="388"/>
      <c r="B5" s="389"/>
      <c r="C5" s="108" t="s">
        <v>553</v>
      </c>
      <c r="D5" s="29" t="s">
        <v>554</v>
      </c>
      <c r="E5" s="108" t="s">
        <v>555</v>
      </c>
      <c r="F5" s="108" t="s">
        <v>556</v>
      </c>
      <c r="G5" s="108" t="s">
        <v>557</v>
      </c>
      <c r="H5" s="108" t="s">
        <v>906</v>
      </c>
      <c r="I5" s="108" t="s">
        <v>558</v>
      </c>
      <c r="J5" s="108" t="s">
        <v>559</v>
      </c>
      <c r="K5" s="108" t="s">
        <v>560</v>
      </c>
      <c r="L5" s="108" t="s">
        <v>561</v>
      </c>
      <c r="M5" s="108" t="s">
        <v>562</v>
      </c>
      <c r="N5" s="108" t="s">
        <v>907</v>
      </c>
      <c r="O5" s="108" t="s">
        <v>908</v>
      </c>
      <c r="P5" s="108" t="s">
        <v>909</v>
      </c>
      <c r="Q5" s="29" t="s">
        <v>563</v>
      </c>
      <c r="R5" s="224"/>
      <c r="S5" s="224"/>
    </row>
    <row r="6" spans="1:19" ht="18.95" customHeight="1">
      <c r="A6" s="362"/>
      <c r="B6" s="364"/>
      <c r="C6" s="163" t="s">
        <v>107</v>
      </c>
      <c r="D6" s="163" t="s">
        <v>108</v>
      </c>
      <c r="E6" s="163" t="s">
        <v>349</v>
      </c>
      <c r="F6" s="163" t="s">
        <v>508</v>
      </c>
      <c r="G6" s="163" t="s">
        <v>509</v>
      </c>
      <c r="H6" s="163" t="s">
        <v>510</v>
      </c>
      <c r="I6" s="163" t="s">
        <v>511</v>
      </c>
      <c r="J6" s="163" t="s">
        <v>512</v>
      </c>
      <c r="K6" s="163" t="s">
        <v>549</v>
      </c>
      <c r="L6" s="163" t="s">
        <v>550</v>
      </c>
      <c r="M6" s="163" t="s">
        <v>551</v>
      </c>
      <c r="N6" s="163" t="s">
        <v>552</v>
      </c>
      <c r="O6" s="163" t="s">
        <v>620</v>
      </c>
      <c r="P6" s="163" t="s">
        <v>715</v>
      </c>
      <c r="Q6" s="163" t="s">
        <v>716</v>
      </c>
      <c r="R6" s="163" t="s">
        <v>910</v>
      </c>
      <c r="S6" s="163" t="s">
        <v>911</v>
      </c>
    </row>
    <row r="7" spans="1:19" ht="18.95" customHeight="1">
      <c r="A7" s="28" t="s">
        <v>112</v>
      </c>
      <c r="B7" s="154" t="s">
        <v>912</v>
      </c>
      <c r="C7" s="225">
        <v>1864471955.3699999</v>
      </c>
      <c r="D7" s="225">
        <v>0</v>
      </c>
      <c r="E7" s="225">
        <v>0</v>
      </c>
      <c r="F7" s="225">
        <v>0</v>
      </c>
      <c r="G7" s="225">
        <v>22538709.5</v>
      </c>
      <c r="H7" s="225">
        <v>0</v>
      </c>
      <c r="I7" s="225">
        <v>29624174.109999999</v>
      </c>
      <c r="J7" s="225">
        <v>0</v>
      </c>
      <c r="K7" s="225">
        <v>0</v>
      </c>
      <c r="L7" s="225">
        <v>0</v>
      </c>
      <c r="M7" s="225">
        <v>0</v>
      </c>
      <c r="N7" s="225">
        <v>27983000</v>
      </c>
      <c r="O7" s="225">
        <v>0</v>
      </c>
      <c r="P7" s="225">
        <v>0</v>
      </c>
      <c r="Q7" s="225">
        <v>0</v>
      </c>
      <c r="R7" s="226">
        <v>1944617838.9799998</v>
      </c>
      <c r="S7" s="227"/>
    </row>
    <row r="8" spans="1:19" ht="18.95" customHeight="1">
      <c r="A8" s="28" t="s">
        <v>117</v>
      </c>
      <c r="B8" s="154" t="s">
        <v>913</v>
      </c>
      <c r="C8" s="225">
        <v>252133275.47999999</v>
      </c>
      <c r="D8" s="225">
        <v>0</v>
      </c>
      <c r="E8" s="225">
        <v>0</v>
      </c>
      <c r="F8" s="225">
        <v>0</v>
      </c>
      <c r="G8" s="225">
        <v>23274974.719999999</v>
      </c>
      <c r="H8" s="225">
        <v>0</v>
      </c>
      <c r="I8" s="225">
        <v>0</v>
      </c>
      <c r="J8" s="225">
        <v>0</v>
      </c>
      <c r="K8" s="225">
        <v>0</v>
      </c>
      <c r="L8" s="225">
        <v>0</v>
      </c>
      <c r="M8" s="225">
        <v>0</v>
      </c>
      <c r="N8" s="225">
        <v>0</v>
      </c>
      <c r="O8" s="225">
        <v>0</v>
      </c>
      <c r="P8" s="225">
        <v>0</v>
      </c>
      <c r="Q8" s="225">
        <v>0</v>
      </c>
      <c r="R8" s="226">
        <v>275408250.19999999</v>
      </c>
      <c r="S8" s="227"/>
    </row>
    <row r="9" spans="1:19" ht="18.95" customHeight="1">
      <c r="A9" s="28" t="s">
        <v>119</v>
      </c>
      <c r="B9" s="154" t="s">
        <v>567</v>
      </c>
      <c r="C9" s="225">
        <v>20592765.68</v>
      </c>
      <c r="D9" s="225">
        <v>0</v>
      </c>
      <c r="E9" s="225">
        <v>0</v>
      </c>
      <c r="F9" s="225">
        <v>0</v>
      </c>
      <c r="G9" s="225">
        <v>41410896.270000003</v>
      </c>
      <c r="H9" s="225">
        <v>0</v>
      </c>
      <c r="I9" s="225">
        <v>0</v>
      </c>
      <c r="J9" s="225">
        <v>0</v>
      </c>
      <c r="K9" s="225">
        <v>0</v>
      </c>
      <c r="L9" s="225">
        <v>0</v>
      </c>
      <c r="M9" s="225">
        <v>0</v>
      </c>
      <c r="N9" s="225">
        <v>0</v>
      </c>
      <c r="O9" s="225">
        <v>0</v>
      </c>
      <c r="P9" s="225">
        <v>0</v>
      </c>
      <c r="Q9" s="225">
        <v>0</v>
      </c>
      <c r="R9" s="226">
        <v>62003661.950000003</v>
      </c>
      <c r="S9" s="227"/>
    </row>
    <row r="10" spans="1:19" ht="18.95" customHeight="1">
      <c r="A10" s="28" t="s">
        <v>123</v>
      </c>
      <c r="B10" s="154" t="s">
        <v>568</v>
      </c>
      <c r="C10" s="225">
        <v>63810255.390000001</v>
      </c>
      <c r="D10" s="225">
        <v>0</v>
      </c>
      <c r="E10" s="225">
        <v>0</v>
      </c>
      <c r="F10" s="225">
        <v>0</v>
      </c>
      <c r="G10" s="225">
        <v>0</v>
      </c>
      <c r="H10" s="225">
        <v>0</v>
      </c>
      <c r="I10" s="225">
        <v>0</v>
      </c>
      <c r="J10" s="225">
        <v>0</v>
      </c>
      <c r="K10" s="225">
        <v>0</v>
      </c>
      <c r="L10" s="225">
        <v>0</v>
      </c>
      <c r="M10" s="225">
        <v>0</v>
      </c>
      <c r="N10" s="225">
        <v>0</v>
      </c>
      <c r="O10" s="225">
        <v>0</v>
      </c>
      <c r="P10" s="225">
        <v>0</v>
      </c>
      <c r="Q10" s="225">
        <v>0</v>
      </c>
      <c r="R10" s="226">
        <v>63810255.390000001</v>
      </c>
      <c r="S10" s="227"/>
    </row>
    <row r="11" spans="1:19" ht="18.95" customHeight="1">
      <c r="A11" s="28" t="s">
        <v>125</v>
      </c>
      <c r="B11" s="154" t="s">
        <v>569</v>
      </c>
      <c r="C11" s="225">
        <v>105979009.56999999</v>
      </c>
      <c r="D11" s="225">
        <v>0</v>
      </c>
      <c r="E11" s="225">
        <v>0</v>
      </c>
      <c r="F11" s="225">
        <v>0</v>
      </c>
      <c r="G11" s="225">
        <v>0</v>
      </c>
      <c r="H11" s="225">
        <v>0</v>
      </c>
      <c r="I11" s="225">
        <v>0</v>
      </c>
      <c r="J11" s="225">
        <v>0</v>
      </c>
      <c r="K11" s="225">
        <v>0</v>
      </c>
      <c r="L11" s="225">
        <v>0</v>
      </c>
      <c r="M11" s="225">
        <v>0</v>
      </c>
      <c r="N11" s="225">
        <v>0</v>
      </c>
      <c r="O11" s="225">
        <v>0</v>
      </c>
      <c r="P11" s="225">
        <v>0</v>
      </c>
      <c r="Q11" s="225">
        <v>0</v>
      </c>
      <c r="R11" s="226">
        <v>105979009.56999999</v>
      </c>
      <c r="S11" s="227"/>
    </row>
    <row r="12" spans="1:19" ht="18.95" customHeight="1">
      <c r="A12" s="28" t="s">
        <v>129</v>
      </c>
      <c r="B12" s="154" t="s">
        <v>570</v>
      </c>
      <c r="C12" s="225">
        <v>3370843742.9299998</v>
      </c>
      <c r="D12" s="225">
        <v>0</v>
      </c>
      <c r="E12" s="225">
        <v>15000000</v>
      </c>
      <c r="F12" s="225">
        <v>0</v>
      </c>
      <c r="G12" s="225">
        <v>460224523.89999998</v>
      </c>
      <c r="H12" s="225">
        <v>0</v>
      </c>
      <c r="I12" s="225">
        <v>10025056.439999999</v>
      </c>
      <c r="J12" s="225">
        <v>0</v>
      </c>
      <c r="K12" s="225">
        <v>0</v>
      </c>
      <c r="L12" s="225">
        <v>3300000</v>
      </c>
      <c r="M12" s="225">
        <v>0</v>
      </c>
      <c r="N12" s="225">
        <v>10937680.43</v>
      </c>
      <c r="O12" s="225">
        <v>0</v>
      </c>
      <c r="P12" s="225">
        <v>0</v>
      </c>
      <c r="Q12" s="225">
        <v>0</v>
      </c>
      <c r="R12" s="226">
        <v>3870331003.6999998</v>
      </c>
      <c r="S12" s="227"/>
    </row>
    <row r="13" spans="1:19" ht="18.95" customHeight="1">
      <c r="A13" s="28" t="s">
        <v>132</v>
      </c>
      <c r="B13" s="154" t="s">
        <v>914</v>
      </c>
      <c r="C13" s="225">
        <v>0</v>
      </c>
      <c r="D13" s="225">
        <v>0</v>
      </c>
      <c r="E13" s="225">
        <v>0</v>
      </c>
      <c r="F13" s="225">
        <v>0</v>
      </c>
      <c r="G13" s="225">
        <v>0</v>
      </c>
      <c r="H13" s="225">
        <v>0</v>
      </c>
      <c r="I13" s="225">
        <v>0</v>
      </c>
      <c r="J13" s="225">
        <v>0</v>
      </c>
      <c r="K13" s="225">
        <v>0</v>
      </c>
      <c r="L13" s="225">
        <v>1452710687.4200001</v>
      </c>
      <c r="M13" s="225">
        <v>0</v>
      </c>
      <c r="N13" s="225">
        <v>0</v>
      </c>
      <c r="O13" s="225">
        <v>0</v>
      </c>
      <c r="P13" s="225">
        <v>0</v>
      </c>
      <c r="Q13" s="225">
        <v>0</v>
      </c>
      <c r="R13" s="226">
        <v>1452710687.4200001</v>
      </c>
      <c r="S13" s="227"/>
    </row>
    <row r="14" spans="1:19" ht="18.95" customHeight="1">
      <c r="A14" s="28" t="s">
        <v>134</v>
      </c>
      <c r="B14" s="154" t="s">
        <v>915</v>
      </c>
      <c r="C14" s="225">
        <v>0</v>
      </c>
      <c r="D14" s="225">
        <v>0</v>
      </c>
      <c r="E14" s="225">
        <v>0</v>
      </c>
      <c r="F14" s="225">
        <v>0</v>
      </c>
      <c r="G14" s="225">
        <v>0</v>
      </c>
      <c r="H14" s="225">
        <v>0</v>
      </c>
      <c r="I14" s="225">
        <v>0</v>
      </c>
      <c r="J14" s="225">
        <v>0</v>
      </c>
      <c r="K14" s="225">
        <v>198852177.56999999</v>
      </c>
      <c r="L14" s="225">
        <v>0</v>
      </c>
      <c r="M14" s="225">
        <v>0</v>
      </c>
      <c r="N14" s="225">
        <v>0</v>
      </c>
      <c r="O14" s="225">
        <v>0</v>
      </c>
      <c r="P14" s="225">
        <v>0</v>
      </c>
      <c r="Q14" s="225">
        <v>0</v>
      </c>
      <c r="R14" s="226">
        <v>198852177.56999999</v>
      </c>
      <c r="S14" s="227"/>
    </row>
    <row r="15" spans="1:19" ht="25.5">
      <c r="A15" s="28" t="s">
        <v>136</v>
      </c>
      <c r="B15" s="154" t="s">
        <v>916</v>
      </c>
      <c r="C15" s="225">
        <v>0</v>
      </c>
      <c r="D15" s="225">
        <v>0</v>
      </c>
      <c r="E15" s="225">
        <v>0</v>
      </c>
      <c r="F15" s="225">
        <v>0</v>
      </c>
      <c r="G15" s="225">
        <v>0</v>
      </c>
      <c r="H15" s="225">
        <v>534811137.81999999</v>
      </c>
      <c r="I15" s="225">
        <v>828192274.55999994</v>
      </c>
      <c r="J15" s="225">
        <v>0</v>
      </c>
      <c r="K15" s="225">
        <v>0</v>
      </c>
      <c r="L15" s="225">
        <v>0</v>
      </c>
      <c r="M15" s="225">
        <v>0</v>
      </c>
      <c r="N15" s="225">
        <v>0</v>
      </c>
      <c r="O15" s="225">
        <v>0</v>
      </c>
      <c r="P15" s="225">
        <v>0</v>
      </c>
      <c r="Q15" s="225">
        <v>0</v>
      </c>
      <c r="R15" s="226">
        <v>1363003412.3799999</v>
      </c>
      <c r="S15" s="227"/>
    </row>
    <row r="16" spans="1:19" ht="18.95" customHeight="1">
      <c r="A16" s="28" t="s">
        <v>138</v>
      </c>
      <c r="B16" s="154" t="s">
        <v>917</v>
      </c>
      <c r="C16" s="225">
        <v>0</v>
      </c>
      <c r="D16" s="225">
        <v>0</v>
      </c>
      <c r="E16" s="225">
        <v>0</v>
      </c>
      <c r="F16" s="225">
        <v>0</v>
      </c>
      <c r="G16" s="225">
        <v>0</v>
      </c>
      <c r="H16" s="225">
        <v>0</v>
      </c>
      <c r="I16" s="225">
        <v>0</v>
      </c>
      <c r="J16" s="225">
        <v>0</v>
      </c>
      <c r="K16" s="225">
        <v>0</v>
      </c>
      <c r="L16" s="225">
        <v>30323742.359999999</v>
      </c>
      <c r="M16" s="225">
        <v>1945740.97</v>
      </c>
      <c r="N16" s="225">
        <v>0</v>
      </c>
      <c r="O16" s="225">
        <v>0</v>
      </c>
      <c r="P16" s="225">
        <v>0</v>
      </c>
      <c r="Q16" s="225">
        <v>0</v>
      </c>
      <c r="R16" s="226">
        <v>32269483.329999998</v>
      </c>
      <c r="S16" s="227"/>
    </row>
    <row r="17" spans="1:19" ht="18.95" customHeight="1">
      <c r="A17" s="28" t="s">
        <v>140</v>
      </c>
      <c r="B17" s="154" t="s">
        <v>918</v>
      </c>
      <c r="C17" s="225">
        <v>0</v>
      </c>
      <c r="D17" s="225">
        <v>0</v>
      </c>
      <c r="E17" s="225">
        <v>0</v>
      </c>
      <c r="F17" s="225">
        <v>0</v>
      </c>
      <c r="G17" s="225">
        <v>0</v>
      </c>
      <c r="H17" s="225">
        <v>0</v>
      </c>
      <c r="I17" s="225">
        <v>0</v>
      </c>
      <c r="J17" s="225">
        <v>0</v>
      </c>
      <c r="K17" s="225">
        <v>0</v>
      </c>
      <c r="L17" s="225">
        <v>0</v>
      </c>
      <c r="M17" s="225">
        <v>215394142.75</v>
      </c>
      <c r="N17" s="225">
        <v>0</v>
      </c>
      <c r="O17" s="225">
        <v>0</v>
      </c>
      <c r="P17" s="225">
        <v>0</v>
      </c>
      <c r="Q17" s="225">
        <v>0</v>
      </c>
      <c r="R17" s="226">
        <v>215394142.75</v>
      </c>
      <c r="S17" s="227"/>
    </row>
    <row r="18" spans="1:19" ht="18.95" customHeight="1">
      <c r="A18" s="28" t="s">
        <v>142</v>
      </c>
      <c r="B18" s="154" t="s">
        <v>919</v>
      </c>
      <c r="C18" s="225">
        <v>704446910.91999996</v>
      </c>
      <c r="D18" s="225">
        <v>0</v>
      </c>
      <c r="E18" s="225">
        <v>0</v>
      </c>
      <c r="F18" s="225">
        <v>407014510.66000003</v>
      </c>
      <c r="G18" s="225">
        <v>10292426.880000001</v>
      </c>
      <c r="H18" s="225">
        <v>0</v>
      </c>
      <c r="I18" s="225">
        <v>0</v>
      </c>
      <c r="J18" s="225">
        <v>0</v>
      </c>
      <c r="K18" s="225">
        <v>0</v>
      </c>
      <c r="L18" s="225">
        <v>0</v>
      </c>
      <c r="M18" s="225">
        <v>0</v>
      </c>
      <c r="N18" s="225">
        <v>0</v>
      </c>
      <c r="O18" s="225">
        <v>0</v>
      </c>
      <c r="P18" s="225">
        <v>0</v>
      </c>
      <c r="Q18" s="225">
        <v>0</v>
      </c>
      <c r="R18" s="226">
        <v>1121753848.46</v>
      </c>
      <c r="S18" s="227"/>
    </row>
    <row r="19" spans="1:19" ht="25.5">
      <c r="A19" s="28" t="s">
        <v>144</v>
      </c>
      <c r="B19" s="154" t="s">
        <v>920</v>
      </c>
      <c r="C19" s="225">
        <v>0</v>
      </c>
      <c r="D19" s="225">
        <v>0</v>
      </c>
      <c r="E19" s="225">
        <v>0</v>
      </c>
      <c r="F19" s="225">
        <v>0</v>
      </c>
      <c r="G19" s="225">
        <v>0</v>
      </c>
      <c r="H19" s="225">
        <v>0</v>
      </c>
      <c r="I19" s="225">
        <v>0</v>
      </c>
      <c r="J19" s="225">
        <v>0</v>
      </c>
      <c r="K19" s="225">
        <v>0</v>
      </c>
      <c r="L19" s="225">
        <v>0</v>
      </c>
      <c r="M19" s="225">
        <v>0</v>
      </c>
      <c r="N19" s="225">
        <v>0</v>
      </c>
      <c r="O19" s="225">
        <v>0</v>
      </c>
      <c r="P19" s="225">
        <v>0</v>
      </c>
      <c r="Q19" s="225">
        <v>0</v>
      </c>
      <c r="R19" s="226">
        <v>0</v>
      </c>
      <c r="S19" s="227"/>
    </row>
    <row r="20" spans="1:19" ht="18.95" customHeight="1">
      <c r="A20" s="28" t="s">
        <v>146</v>
      </c>
      <c r="B20" s="154" t="s">
        <v>921</v>
      </c>
      <c r="C20" s="225">
        <v>131723.81</v>
      </c>
      <c r="D20" s="225">
        <v>0</v>
      </c>
      <c r="E20" s="225">
        <v>0</v>
      </c>
      <c r="F20" s="225">
        <v>0</v>
      </c>
      <c r="G20" s="225">
        <v>1223749.21</v>
      </c>
      <c r="H20" s="225">
        <v>0</v>
      </c>
      <c r="I20" s="225">
        <v>320707.3</v>
      </c>
      <c r="J20" s="225">
        <v>0</v>
      </c>
      <c r="K20" s="225">
        <v>0</v>
      </c>
      <c r="L20" s="225">
        <v>38170926.090000004</v>
      </c>
      <c r="M20" s="225">
        <v>0</v>
      </c>
      <c r="N20" s="225">
        <v>0</v>
      </c>
      <c r="O20" s="225">
        <v>0</v>
      </c>
      <c r="P20" s="225">
        <v>0</v>
      </c>
      <c r="Q20" s="225">
        <v>0</v>
      </c>
      <c r="R20" s="226">
        <v>39847106.410000004</v>
      </c>
      <c r="S20" s="227"/>
    </row>
    <row r="21" spans="1:19" ht="18.95" customHeight="1">
      <c r="A21" s="28" t="s">
        <v>148</v>
      </c>
      <c r="B21" s="154" t="s">
        <v>922</v>
      </c>
      <c r="C21" s="225">
        <v>0</v>
      </c>
      <c r="D21" s="225">
        <v>0</v>
      </c>
      <c r="E21" s="225">
        <v>0</v>
      </c>
      <c r="F21" s="225">
        <v>0</v>
      </c>
      <c r="G21" s="225">
        <v>0</v>
      </c>
      <c r="H21" s="225">
        <v>0</v>
      </c>
      <c r="I21" s="225">
        <v>0</v>
      </c>
      <c r="J21" s="225">
        <v>0</v>
      </c>
      <c r="K21" s="225">
        <v>0</v>
      </c>
      <c r="L21" s="225">
        <v>182662729.86000001</v>
      </c>
      <c r="M21" s="225">
        <v>0</v>
      </c>
      <c r="N21" s="225">
        <v>1089663.45</v>
      </c>
      <c r="O21" s="225">
        <v>0</v>
      </c>
      <c r="P21" s="225">
        <v>0</v>
      </c>
      <c r="Q21" s="225">
        <v>0</v>
      </c>
      <c r="R21" s="226">
        <v>183752393.31</v>
      </c>
      <c r="S21" s="227"/>
    </row>
    <row r="22" spans="1:19" ht="18.95" customHeight="1">
      <c r="A22" s="28" t="s">
        <v>150</v>
      </c>
      <c r="B22" s="154" t="s">
        <v>574</v>
      </c>
      <c r="C22" s="225">
        <v>59227407.409999996</v>
      </c>
      <c r="D22" s="225">
        <v>0</v>
      </c>
      <c r="E22" s="225">
        <v>0</v>
      </c>
      <c r="F22" s="225">
        <v>0</v>
      </c>
      <c r="G22" s="225">
        <v>0</v>
      </c>
      <c r="H22" s="225">
        <v>0</v>
      </c>
      <c r="I22" s="225">
        <v>0</v>
      </c>
      <c r="J22" s="225">
        <v>0</v>
      </c>
      <c r="K22" s="225">
        <v>0</v>
      </c>
      <c r="L22" s="225">
        <v>107177234.81</v>
      </c>
      <c r="M22" s="225">
        <v>0</v>
      </c>
      <c r="N22" s="225">
        <v>0</v>
      </c>
      <c r="O22" s="225">
        <v>0</v>
      </c>
      <c r="P22" s="225">
        <v>0</v>
      </c>
      <c r="Q22" s="225">
        <v>0</v>
      </c>
      <c r="R22" s="226">
        <v>166404642.22</v>
      </c>
      <c r="S22" s="227"/>
    </row>
    <row r="23" spans="1:19" ht="18.95" customHeight="1">
      <c r="A23" s="29" t="s">
        <v>152</v>
      </c>
      <c r="B23" s="155" t="s">
        <v>506</v>
      </c>
      <c r="C23" s="226">
        <v>6441637046.5600004</v>
      </c>
      <c r="D23" s="226">
        <v>0</v>
      </c>
      <c r="E23" s="226">
        <v>15000000</v>
      </c>
      <c r="F23" s="226">
        <v>407014510.66000003</v>
      </c>
      <c r="G23" s="226">
        <v>558965280.48000002</v>
      </c>
      <c r="H23" s="226">
        <v>534811137.81999999</v>
      </c>
      <c r="I23" s="226">
        <v>868162212.40999985</v>
      </c>
      <c r="J23" s="226">
        <v>0</v>
      </c>
      <c r="K23" s="226">
        <v>198852177.56999999</v>
      </c>
      <c r="L23" s="226">
        <v>1814345320.54</v>
      </c>
      <c r="M23" s="226">
        <v>217339883.72</v>
      </c>
      <c r="N23" s="226">
        <v>40010343.880000003</v>
      </c>
      <c r="O23" s="226">
        <v>0</v>
      </c>
      <c r="P23" s="226">
        <v>0</v>
      </c>
      <c r="Q23" s="226">
        <v>0</v>
      </c>
      <c r="R23" s="226">
        <v>11096137913.639999</v>
      </c>
      <c r="S23" s="227"/>
    </row>
    <row r="34" spans="2:2">
      <c r="B34" s="284"/>
    </row>
  </sheetData>
  <mergeCells count="3">
    <mergeCell ref="A1:B1"/>
    <mergeCell ref="C4:Q4"/>
    <mergeCell ref="A4:B6"/>
  </mergeCells>
  <pageMargins left="0.7" right="0.7" top="0.75" bottom="0.75" header="0.3" footer="0.3"/>
  <pageSetup paperSize="8" scale="61" fitToHeight="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D16"/>
  <sheetViews>
    <sheetView showGridLines="0" zoomScaleNormal="100" workbookViewId="0">
      <selection activeCell="A3" sqref="A3"/>
    </sheetView>
  </sheetViews>
  <sheetFormatPr baseColWidth="10" defaultColWidth="9.140625" defaultRowHeight="15"/>
  <cols>
    <col min="1" max="1" width="2.5703125" style="24" bestFit="1" customWidth="1"/>
    <col min="2" max="2" width="2.140625" style="24" customWidth="1"/>
    <col min="3" max="3" width="43.7109375" style="24" customWidth="1"/>
    <col min="4" max="4" width="30.5703125" style="24" customWidth="1"/>
    <col min="5" max="16384" width="9.140625" style="24"/>
  </cols>
  <sheetData>
    <row r="1" spans="1:4" ht="24.75" customHeight="1">
      <c r="A1" s="361" t="s">
        <v>923</v>
      </c>
      <c r="B1" s="361"/>
      <c r="C1" s="361"/>
      <c r="D1" s="361"/>
    </row>
    <row r="2" spans="1:4" ht="15" customHeight="1">
      <c r="A2" s="290" t="s">
        <v>106</v>
      </c>
      <c r="B2" s="109"/>
      <c r="C2" s="109"/>
      <c r="D2" s="109"/>
    </row>
    <row r="3" spans="1:4" ht="18.95" customHeight="1">
      <c r="A3" s="165"/>
      <c r="B3" s="165"/>
      <c r="C3" s="165"/>
      <c r="D3" s="137"/>
    </row>
    <row r="4" spans="1:4" ht="18.95" customHeight="1">
      <c r="A4" s="404"/>
      <c r="B4" s="405"/>
      <c r="C4" s="406"/>
      <c r="D4" s="28" t="s">
        <v>107</v>
      </c>
    </row>
    <row r="5" spans="1:4" ht="38.25">
      <c r="A5" s="393"/>
      <c r="B5" s="407"/>
      <c r="C5" s="394"/>
      <c r="D5" s="29" t="s">
        <v>924</v>
      </c>
    </row>
    <row r="6" spans="1:4" ht="18.95" customHeight="1">
      <c r="A6" s="228"/>
      <c r="B6" s="358" t="s">
        <v>925</v>
      </c>
      <c r="C6" s="359"/>
      <c r="D6" s="229"/>
    </row>
    <row r="7" spans="1:4" ht="18.95" customHeight="1">
      <c r="A7" s="28" t="s">
        <v>112</v>
      </c>
      <c r="B7" s="230"/>
      <c r="C7" s="30" t="s">
        <v>926</v>
      </c>
      <c r="D7" s="37">
        <v>0</v>
      </c>
    </row>
    <row r="8" spans="1:4" ht="18.95" customHeight="1">
      <c r="A8" s="28" t="s">
        <v>117</v>
      </c>
      <c r="B8" s="230"/>
      <c r="C8" s="30" t="s">
        <v>927</v>
      </c>
      <c r="D8" s="37">
        <v>0</v>
      </c>
    </row>
    <row r="9" spans="1:4" ht="18.95" customHeight="1">
      <c r="A9" s="28" t="s">
        <v>119</v>
      </c>
      <c r="B9" s="230"/>
      <c r="C9" s="30" t="s">
        <v>928</v>
      </c>
      <c r="D9" s="37">
        <v>0</v>
      </c>
    </row>
    <row r="10" spans="1:4" ht="18.95" customHeight="1">
      <c r="A10" s="28" t="s">
        <v>123</v>
      </c>
      <c r="B10" s="230"/>
      <c r="C10" s="30" t="s">
        <v>929</v>
      </c>
      <c r="D10" s="37">
        <v>0</v>
      </c>
    </row>
    <row r="11" spans="1:4" ht="18.95" customHeight="1">
      <c r="A11" s="28"/>
      <c r="B11" s="358" t="s">
        <v>930</v>
      </c>
      <c r="C11" s="359"/>
      <c r="D11" s="229"/>
    </row>
    <row r="12" spans="1:4" ht="18.95" customHeight="1">
      <c r="A12" s="28" t="s">
        <v>125</v>
      </c>
      <c r="B12" s="230"/>
      <c r="C12" s="30" t="s">
        <v>931</v>
      </c>
      <c r="D12" s="37">
        <v>0</v>
      </c>
    </row>
    <row r="13" spans="1:4" ht="18.95" customHeight="1">
      <c r="A13" s="28" t="s">
        <v>129</v>
      </c>
      <c r="B13" s="230"/>
      <c r="C13" s="30" t="s">
        <v>932</v>
      </c>
      <c r="D13" s="37">
        <v>0</v>
      </c>
    </row>
    <row r="14" spans="1:4" ht="18.95" customHeight="1">
      <c r="A14" s="28" t="s">
        <v>132</v>
      </c>
      <c r="B14" s="230"/>
      <c r="C14" s="30" t="s">
        <v>933</v>
      </c>
      <c r="D14" s="37">
        <v>0</v>
      </c>
    </row>
    <row r="15" spans="1:4" ht="18.95" customHeight="1">
      <c r="A15" s="28" t="s">
        <v>134</v>
      </c>
      <c r="B15" s="358" t="s">
        <v>934</v>
      </c>
      <c r="C15" s="359"/>
      <c r="D15" s="37">
        <v>0</v>
      </c>
    </row>
    <row r="16" spans="1:4" ht="18.95" customHeight="1">
      <c r="A16" s="28" t="s">
        <v>136</v>
      </c>
      <c r="B16" s="358" t="s">
        <v>506</v>
      </c>
      <c r="C16" s="359"/>
      <c r="D16" s="39">
        <v>0</v>
      </c>
    </row>
  </sheetData>
  <mergeCells count="7">
    <mergeCell ref="A1:D1"/>
    <mergeCell ref="B11:C11"/>
    <mergeCell ref="B15:C15"/>
    <mergeCell ref="B16:C16"/>
    <mergeCell ref="A4:C4"/>
    <mergeCell ref="A5:C5"/>
    <mergeCell ref="B6:C6"/>
  </mergeCells>
  <pageMargins left="0.7" right="0.7" top="0.75" bottom="0.75" header="0.3" footer="0.3"/>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4F1C9-8B1A-4E90-9A03-245C1C9DAE21}">
  <dimension ref="A1:H14"/>
  <sheetViews>
    <sheetView showGridLines="0" zoomScaleNormal="100" workbookViewId="0">
      <selection activeCell="E21" sqref="E21"/>
    </sheetView>
  </sheetViews>
  <sheetFormatPr baseColWidth="10" defaultColWidth="9.140625" defaultRowHeight="15"/>
  <cols>
    <col min="1" max="1" width="2.5703125" style="24" bestFit="1" customWidth="1"/>
    <col min="2" max="2" width="2.140625" style="24" customWidth="1"/>
    <col min="3" max="3" width="86.42578125" style="24" customWidth="1"/>
    <col min="4" max="6" width="17.28515625" style="24" bestFit="1" customWidth="1"/>
    <col min="7" max="7" width="27.28515625" style="24" customWidth="1"/>
    <col min="8" max="8" width="21.85546875" style="24" customWidth="1"/>
    <col min="9" max="16384" width="9.140625" style="24"/>
  </cols>
  <sheetData>
    <row r="1" spans="1:8" ht="24.75" customHeight="1">
      <c r="A1" s="361" t="s">
        <v>935</v>
      </c>
      <c r="B1" s="361"/>
      <c r="C1" s="361"/>
      <c r="D1" s="361"/>
      <c r="E1" s="361"/>
      <c r="F1" s="361"/>
      <c r="G1" s="137"/>
      <c r="H1" s="137"/>
    </row>
    <row r="2" spans="1:8" ht="15" customHeight="1">
      <c r="A2" s="290" t="s">
        <v>106</v>
      </c>
      <c r="C2" s="137"/>
      <c r="D2" s="137"/>
      <c r="E2" s="137"/>
      <c r="F2" s="137"/>
      <c r="G2" s="137"/>
      <c r="H2" s="137"/>
    </row>
    <row r="3" spans="1:8" ht="18.95" customHeight="1">
      <c r="C3" s="137"/>
      <c r="D3" s="137"/>
      <c r="E3" s="137"/>
      <c r="F3" s="137"/>
      <c r="G3" s="137"/>
      <c r="H3" s="137"/>
    </row>
    <row r="4" spans="1:8" ht="18.95" customHeight="1">
      <c r="A4" s="217"/>
      <c r="B4" s="231"/>
      <c r="C4" s="207"/>
      <c r="D4" s="29" t="s">
        <v>107</v>
      </c>
      <c r="E4" s="29" t="s">
        <v>108</v>
      </c>
      <c r="F4" s="29" t="s">
        <v>349</v>
      </c>
      <c r="G4" s="29" t="s">
        <v>508</v>
      </c>
      <c r="H4" s="29" t="s">
        <v>509</v>
      </c>
    </row>
    <row r="5" spans="1:8" ht="39.950000000000003" customHeight="1">
      <c r="A5" s="220"/>
      <c r="B5" s="420" t="s">
        <v>936</v>
      </c>
      <c r="C5" s="424"/>
      <c r="D5" s="377" t="s">
        <v>937</v>
      </c>
      <c r="E5" s="377"/>
      <c r="F5" s="377"/>
      <c r="G5" s="181" t="s">
        <v>625</v>
      </c>
      <c r="H5" s="181" t="s">
        <v>938</v>
      </c>
    </row>
    <row r="6" spans="1:8" ht="18.95" customHeight="1">
      <c r="A6" s="222"/>
      <c r="B6" s="232"/>
      <c r="C6" s="221"/>
      <c r="D6" s="28" t="s">
        <v>939</v>
      </c>
      <c r="E6" s="28" t="s">
        <v>940</v>
      </c>
      <c r="F6" s="28" t="s">
        <v>941</v>
      </c>
      <c r="G6" s="182"/>
      <c r="H6" s="182"/>
    </row>
    <row r="7" spans="1:8" ht="18.95" customHeight="1">
      <c r="A7" s="28" t="s">
        <v>112</v>
      </c>
      <c r="B7" s="354" t="s">
        <v>942</v>
      </c>
      <c r="C7" s="355"/>
      <c r="D7" s="37">
        <v>115746553.03</v>
      </c>
      <c r="E7" s="37">
        <v>110728467.59</v>
      </c>
      <c r="F7" s="37">
        <v>150236683.75</v>
      </c>
      <c r="G7" s="37">
        <v>18835585.219999999</v>
      </c>
      <c r="H7" s="37">
        <v>235444815.25</v>
      </c>
    </row>
    <row r="8" spans="1:8" ht="34.5" customHeight="1">
      <c r="A8" s="28" t="s">
        <v>117</v>
      </c>
      <c r="B8" s="354" t="s">
        <v>943</v>
      </c>
      <c r="C8" s="355"/>
      <c r="D8" s="37">
        <v>0</v>
      </c>
      <c r="E8" s="37">
        <v>0</v>
      </c>
      <c r="F8" s="37">
        <v>0</v>
      </c>
      <c r="G8" s="37">
        <v>0</v>
      </c>
      <c r="H8" s="37">
        <v>0</v>
      </c>
    </row>
    <row r="9" spans="1:8" ht="18.95" customHeight="1">
      <c r="A9" s="28" t="s">
        <v>119</v>
      </c>
      <c r="B9" s="135"/>
      <c r="C9" s="233" t="s">
        <v>944</v>
      </c>
      <c r="D9" s="37">
        <v>0</v>
      </c>
      <c r="E9" s="37">
        <v>0</v>
      </c>
      <c r="F9" s="37">
        <v>0</v>
      </c>
      <c r="G9" s="124"/>
      <c r="H9" s="126"/>
    </row>
    <row r="10" spans="1:8" ht="18.95" customHeight="1">
      <c r="A10" s="28" t="s">
        <v>123</v>
      </c>
      <c r="B10" s="135"/>
      <c r="C10" s="233" t="s">
        <v>945</v>
      </c>
      <c r="D10" s="37">
        <v>0</v>
      </c>
      <c r="E10" s="37">
        <v>0</v>
      </c>
      <c r="F10" s="37">
        <v>0</v>
      </c>
      <c r="G10" s="130"/>
      <c r="H10" s="132"/>
    </row>
    <row r="11" spans="1:8" ht="18.95" customHeight="1">
      <c r="A11" s="28" t="s">
        <v>125</v>
      </c>
      <c r="B11" s="354" t="s">
        <v>946</v>
      </c>
      <c r="C11" s="355"/>
      <c r="D11" s="37">
        <v>0</v>
      </c>
      <c r="E11" s="37">
        <v>0</v>
      </c>
      <c r="F11" s="37">
        <v>0</v>
      </c>
      <c r="G11" s="37">
        <v>0</v>
      </c>
      <c r="H11" s="37">
        <v>0</v>
      </c>
    </row>
    <row r="13" spans="1:8">
      <c r="F13" s="234"/>
    </row>
    <row r="14" spans="1:8">
      <c r="E14" s="235"/>
      <c r="F14" s="236"/>
    </row>
  </sheetData>
  <mergeCells count="6">
    <mergeCell ref="A1:F1"/>
    <mergeCell ref="D5:F5"/>
    <mergeCell ref="B7:C7"/>
    <mergeCell ref="B8:C8"/>
    <mergeCell ref="B11:C11"/>
    <mergeCell ref="B5:C5"/>
  </mergeCells>
  <pageMargins left="0.7" right="0.7" top="0.75" bottom="0.75" header="0.3" footer="0.3"/>
  <pageSetup paperSize="8"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F54"/>
  <sheetViews>
    <sheetView showGridLines="0" zoomScaleNormal="100" workbookViewId="0">
      <selection sqref="A1:B1"/>
    </sheetView>
  </sheetViews>
  <sheetFormatPr baseColWidth="10" defaultColWidth="9.140625" defaultRowHeight="15"/>
  <cols>
    <col min="1" max="1" width="9.42578125" bestFit="1" customWidth="1"/>
    <col min="2" max="2" width="88" customWidth="1"/>
    <col min="3" max="5" width="19.28515625" bestFit="1" customWidth="1"/>
  </cols>
  <sheetData>
    <row r="1" spans="1:5" ht="24.75" customHeight="1">
      <c r="A1" s="361" t="s">
        <v>947</v>
      </c>
      <c r="B1" s="361"/>
      <c r="C1" s="24"/>
      <c r="D1" s="24"/>
      <c r="E1" s="24"/>
    </row>
    <row r="2" spans="1:5" ht="15" customHeight="1">
      <c r="A2" s="290" t="s">
        <v>106</v>
      </c>
      <c r="B2" s="109"/>
      <c r="C2" s="24"/>
      <c r="D2" s="24"/>
      <c r="E2" s="24"/>
    </row>
    <row r="3" spans="1:5" ht="15.75" customHeight="1">
      <c r="A3" s="24"/>
      <c r="B3" s="24"/>
      <c r="C3" s="291"/>
      <c r="D3" s="291"/>
      <c r="E3" s="291"/>
    </row>
    <row r="4" spans="1:5" ht="20.100000000000001" customHeight="1">
      <c r="A4" s="425"/>
      <c r="B4" s="426"/>
      <c r="C4" s="28" t="s">
        <v>107</v>
      </c>
      <c r="D4" s="28" t="s">
        <v>349</v>
      </c>
      <c r="E4" s="28" t="s">
        <v>509</v>
      </c>
    </row>
    <row r="5" spans="1:5" ht="20.100000000000001" customHeight="1">
      <c r="A5" s="427"/>
      <c r="B5" s="428"/>
      <c r="C5" s="292" t="s">
        <v>472</v>
      </c>
      <c r="D5" s="292" t="s">
        <v>948</v>
      </c>
      <c r="E5" s="292" t="s">
        <v>949</v>
      </c>
    </row>
    <row r="6" spans="1:5" ht="20.100000000000001" customHeight="1">
      <c r="A6" s="106"/>
      <c r="B6" s="107" t="s">
        <v>950</v>
      </c>
      <c r="C6" s="359"/>
      <c r="D6" s="429"/>
      <c r="E6" s="429"/>
    </row>
    <row r="7" spans="1:5" ht="17.25" customHeight="1">
      <c r="A7" s="28" t="s">
        <v>112</v>
      </c>
      <c r="B7" s="154" t="s">
        <v>188</v>
      </c>
      <c r="C7" s="37">
        <v>517506715.12</v>
      </c>
      <c r="D7" s="37">
        <v>486973335</v>
      </c>
      <c r="E7" s="37">
        <v>486977417</v>
      </c>
    </row>
    <row r="8" spans="1:5" ht="17.25" customHeight="1">
      <c r="A8" s="28" t="s">
        <v>117</v>
      </c>
      <c r="B8" s="154" t="s">
        <v>951</v>
      </c>
      <c r="C8" s="37">
        <v>517506715.12</v>
      </c>
      <c r="D8" s="37">
        <v>486973335</v>
      </c>
      <c r="E8" s="37">
        <v>486977417</v>
      </c>
    </row>
    <row r="9" spans="1:5" ht="17.25" customHeight="1">
      <c r="A9" s="28" t="s">
        <v>119</v>
      </c>
      <c r="B9" s="154" t="s">
        <v>952</v>
      </c>
      <c r="C9" s="37">
        <v>547905979.38999999</v>
      </c>
      <c r="D9" s="37">
        <v>521666492</v>
      </c>
      <c r="E9" s="37">
        <v>525678087</v>
      </c>
    </row>
    <row r="10" spans="1:5" ht="20.100000000000001" customHeight="1">
      <c r="A10" s="135"/>
      <c r="B10" s="107" t="s">
        <v>953</v>
      </c>
      <c r="C10" s="359"/>
      <c r="D10" s="429"/>
      <c r="E10" s="429"/>
    </row>
    <row r="11" spans="1:5" ht="20.100000000000001" customHeight="1">
      <c r="A11" s="28" t="s">
        <v>123</v>
      </c>
      <c r="B11" s="154" t="s">
        <v>265</v>
      </c>
      <c r="C11" s="37">
        <v>3212075742.23</v>
      </c>
      <c r="D11" s="37">
        <v>3144124436</v>
      </c>
      <c r="E11" s="37">
        <v>3090620919</v>
      </c>
    </row>
    <row r="12" spans="1:5">
      <c r="A12" s="135"/>
      <c r="B12" s="107" t="s">
        <v>954</v>
      </c>
      <c r="C12" s="359"/>
      <c r="D12" s="429"/>
      <c r="E12" s="429"/>
    </row>
    <row r="13" spans="1:5" ht="17.25" customHeight="1">
      <c r="A13" s="28" t="s">
        <v>125</v>
      </c>
      <c r="B13" s="154" t="s">
        <v>955</v>
      </c>
      <c r="C13" s="293">
        <v>0.16111286179096099</v>
      </c>
      <c r="D13" s="293">
        <v>0.15488360751192401</v>
      </c>
      <c r="E13" s="293">
        <v>0.157566207489267</v>
      </c>
    </row>
    <row r="14" spans="1:5" ht="17.25" customHeight="1">
      <c r="A14" s="28" t="s">
        <v>129</v>
      </c>
      <c r="B14" s="154" t="s">
        <v>956</v>
      </c>
      <c r="C14" s="293">
        <v>0.16111286179096099</v>
      </c>
      <c r="D14" s="293">
        <v>0.15488360751192401</v>
      </c>
      <c r="E14" s="293">
        <v>0.157566207489267</v>
      </c>
    </row>
    <row r="15" spans="1:5" ht="17.25" customHeight="1">
      <c r="A15" s="28" t="s">
        <v>132</v>
      </c>
      <c r="B15" s="154" t="s">
        <v>957</v>
      </c>
      <c r="C15" s="293">
        <v>0.170576917656871</v>
      </c>
      <c r="D15" s="293">
        <v>0.16591788987848499</v>
      </c>
      <c r="E15" s="293">
        <v>0.170088180040744</v>
      </c>
    </row>
    <row r="16" spans="1:5" ht="35.1" customHeight="1">
      <c r="A16" s="135"/>
      <c r="B16" s="107" t="s">
        <v>958</v>
      </c>
      <c r="C16" s="359"/>
      <c r="D16" s="429"/>
      <c r="E16" s="429"/>
    </row>
    <row r="17" spans="1:6" ht="26.25" customHeight="1">
      <c r="A17" s="28" t="s">
        <v>959</v>
      </c>
      <c r="B17" s="154" t="s">
        <v>960</v>
      </c>
      <c r="C17" s="293">
        <v>2.1000000000000001E-2</v>
      </c>
      <c r="D17" s="293">
        <v>2.1000000000000001E-2</v>
      </c>
      <c r="E17" s="293">
        <v>2.1999999999999999E-2</v>
      </c>
    </row>
    <row r="18" spans="1:6">
      <c r="A18" s="28" t="s">
        <v>961</v>
      </c>
      <c r="B18" s="154" t="s">
        <v>962</v>
      </c>
      <c r="C18" s="293">
        <v>1.18E-2</v>
      </c>
      <c r="D18" s="293">
        <v>1.18E-2</v>
      </c>
      <c r="E18" s="293">
        <v>1.24E-2</v>
      </c>
    </row>
    <row r="19" spans="1:6" ht="17.25" customHeight="1">
      <c r="A19" s="28" t="s">
        <v>963</v>
      </c>
      <c r="B19" s="154" t="s">
        <v>964</v>
      </c>
      <c r="C19" s="293">
        <v>1.5800000000000002E-2</v>
      </c>
      <c r="D19" s="293">
        <v>1.5800000000000002E-2</v>
      </c>
      <c r="E19" s="293">
        <v>1.6500000000000001E-2</v>
      </c>
    </row>
    <row r="20" spans="1:6" ht="17.25" customHeight="1">
      <c r="A20" s="28" t="s">
        <v>965</v>
      </c>
      <c r="B20" s="154" t="s">
        <v>966</v>
      </c>
      <c r="C20" s="293">
        <v>0.10100000000000001</v>
      </c>
      <c r="D20" s="293">
        <v>0.10100000000000001</v>
      </c>
      <c r="E20" s="293">
        <v>0.10199999999999999</v>
      </c>
    </row>
    <row r="21" spans="1:6" ht="35.1" customHeight="1">
      <c r="A21" s="135"/>
      <c r="B21" s="107" t="s">
        <v>967</v>
      </c>
      <c r="C21" s="359"/>
      <c r="D21" s="429"/>
      <c r="E21" s="429"/>
    </row>
    <row r="22" spans="1:6" ht="17.25" customHeight="1">
      <c r="A22" s="28" t="s">
        <v>134</v>
      </c>
      <c r="B22" s="154" t="s">
        <v>968</v>
      </c>
      <c r="C22" s="293">
        <v>2.5000000001322999E-2</v>
      </c>
      <c r="D22" s="293">
        <v>2.4999999998569E-2</v>
      </c>
      <c r="E22" s="293">
        <v>2.5000000001456E-2</v>
      </c>
    </row>
    <row r="23" spans="1:6" ht="26.25" customHeight="1">
      <c r="A23" s="28" t="s">
        <v>483</v>
      </c>
      <c r="B23" s="154" t="s">
        <v>969</v>
      </c>
      <c r="C23" s="293">
        <v>0</v>
      </c>
      <c r="D23" s="293">
        <v>0</v>
      </c>
      <c r="E23" s="293">
        <v>0</v>
      </c>
    </row>
    <row r="24" spans="1:6" ht="17.25" customHeight="1">
      <c r="A24" s="28" t="s">
        <v>136</v>
      </c>
      <c r="B24" s="154" t="s">
        <v>970</v>
      </c>
      <c r="C24" s="293">
        <v>4.1389000032600001E-4</v>
      </c>
      <c r="D24" s="293">
        <v>3.6750799900000001E-4</v>
      </c>
      <c r="E24" s="293">
        <v>8.0634000901000006E-5</v>
      </c>
    </row>
    <row r="25" spans="1:6" ht="17.25" customHeight="1">
      <c r="A25" s="28" t="s">
        <v>971</v>
      </c>
      <c r="B25" s="154" t="s">
        <v>972</v>
      </c>
      <c r="C25" s="293">
        <v>0</v>
      </c>
      <c r="D25" s="293">
        <v>0</v>
      </c>
      <c r="E25" s="293">
        <v>0</v>
      </c>
    </row>
    <row r="26" spans="1:6" ht="17.25" customHeight="1">
      <c r="A26" s="28" t="s">
        <v>138</v>
      </c>
      <c r="B26" s="154" t="s">
        <v>973</v>
      </c>
      <c r="C26" s="293">
        <v>0</v>
      </c>
      <c r="D26" s="293">
        <v>0</v>
      </c>
      <c r="E26" s="293">
        <v>0</v>
      </c>
    </row>
    <row r="27" spans="1:6" ht="17.25" customHeight="1">
      <c r="A27" s="28" t="s">
        <v>974</v>
      </c>
      <c r="B27" s="154" t="s">
        <v>975</v>
      </c>
      <c r="C27" s="293">
        <v>0</v>
      </c>
      <c r="D27" s="293">
        <v>0</v>
      </c>
      <c r="E27" s="293">
        <v>0</v>
      </c>
    </row>
    <row r="28" spans="1:6" ht="17.25" customHeight="1">
      <c r="A28" s="28" t="s">
        <v>140</v>
      </c>
      <c r="B28" s="154" t="s">
        <v>976</v>
      </c>
      <c r="C28" s="293">
        <v>2.5413890001650001E-2</v>
      </c>
      <c r="D28" s="293">
        <v>2.5367507997569001E-2</v>
      </c>
      <c r="E28" s="293">
        <v>2.5080634002357001E-2</v>
      </c>
    </row>
    <row r="29" spans="1:6" ht="17.25" customHeight="1">
      <c r="A29" s="28" t="s">
        <v>977</v>
      </c>
      <c r="B29" s="154" t="s">
        <v>978</v>
      </c>
      <c r="C29" s="293">
        <v>0.12641389</v>
      </c>
      <c r="D29" s="293">
        <v>0.12636750799999999</v>
      </c>
      <c r="E29" s="293">
        <v>0.127080634</v>
      </c>
    </row>
    <row r="30" spans="1:6" ht="29.25" customHeight="1">
      <c r="A30" s="28" t="s">
        <v>142</v>
      </c>
      <c r="B30" s="154" t="s">
        <v>979</v>
      </c>
      <c r="C30" s="293">
        <v>6.9600000000247006E-2</v>
      </c>
      <c r="D30" s="293">
        <v>6.4899999999324998E-2</v>
      </c>
      <c r="E30" s="293">
        <v>7.5085573433428004E-2</v>
      </c>
      <c r="F30" s="23"/>
    </row>
    <row r="31" spans="1:6" ht="20.100000000000001" customHeight="1">
      <c r="A31" s="135"/>
      <c r="B31" s="107" t="s">
        <v>980</v>
      </c>
      <c r="C31" s="359"/>
      <c r="D31" s="429"/>
      <c r="E31" s="429"/>
    </row>
    <row r="32" spans="1:6" ht="17.25" customHeight="1">
      <c r="A32" s="28" t="s">
        <v>144</v>
      </c>
      <c r="B32" s="154" t="s">
        <v>981</v>
      </c>
      <c r="C32" s="37">
        <v>6984092786.79</v>
      </c>
      <c r="D32" s="37">
        <v>7001192821</v>
      </c>
      <c r="E32" s="37">
        <v>6455129574</v>
      </c>
    </row>
    <row r="33" spans="1:5" ht="17.25" customHeight="1">
      <c r="A33" s="28" t="s">
        <v>146</v>
      </c>
      <c r="B33" s="154" t="s">
        <v>982</v>
      </c>
      <c r="C33" s="293">
        <v>7.4097915207946993E-2</v>
      </c>
      <c r="D33" s="293">
        <v>6.9555766786312007E-2</v>
      </c>
      <c r="E33" s="293">
        <v>7.5440378304798994E-2</v>
      </c>
    </row>
    <row r="34" spans="1:5" ht="35.1" customHeight="1">
      <c r="A34" s="135"/>
      <c r="B34" s="107" t="s">
        <v>983</v>
      </c>
      <c r="C34" s="359"/>
      <c r="D34" s="429"/>
      <c r="E34" s="429"/>
    </row>
    <row r="35" spans="1:5" ht="25.5">
      <c r="A35" s="28" t="s">
        <v>984</v>
      </c>
      <c r="B35" s="154" t="s">
        <v>985</v>
      </c>
      <c r="C35" s="293">
        <v>0</v>
      </c>
      <c r="D35" s="293">
        <v>0</v>
      </c>
      <c r="E35" s="293">
        <v>0</v>
      </c>
    </row>
    <row r="36" spans="1:5" ht="25.5">
      <c r="A36" s="28" t="s">
        <v>986</v>
      </c>
      <c r="B36" s="154" t="s">
        <v>987</v>
      </c>
      <c r="C36" s="293">
        <v>0</v>
      </c>
      <c r="D36" s="293">
        <v>0</v>
      </c>
      <c r="E36" s="293">
        <v>0</v>
      </c>
    </row>
    <row r="37" spans="1:5" ht="17.25" customHeight="1">
      <c r="A37" s="28" t="s">
        <v>988</v>
      </c>
      <c r="B37" s="154" t="s">
        <v>989</v>
      </c>
      <c r="C37" s="293">
        <v>0.03</v>
      </c>
      <c r="D37" s="293"/>
      <c r="E37" s="293"/>
    </row>
    <row r="38" spans="1:5" ht="35.1" customHeight="1">
      <c r="A38" s="135"/>
      <c r="B38" s="107" t="s">
        <v>990</v>
      </c>
      <c r="C38" s="359"/>
      <c r="D38" s="429"/>
      <c r="E38" s="429"/>
    </row>
    <row r="39" spans="1:5" ht="17.25" customHeight="1">
      <c r="A39" s="28" t="s">
        <v>991</v>
      </c>
      <c r="B39" s="154" t="s">
        <v>992</v>
      </c>
      <c r="C39" s="293">
        <v>0</v>
      </c>
      <c r="D39" s="293">
        <v>0</v>
      </c>
      <c r="E39" s="293">
        <v>0</v>
      </c>
    </row>
    <row r="40" spans="1:5" ht="17.25" customHeight="1">
      <c r="A40" s="28" t="s">
        <v>993</v>
      </c>
      <c r="B40" s="154" t="s">
        <v>994</v>
      </c>
      <c r="C40" s="293">
        <v>0.03</v>
      </c>
      <c r="D40" s="293">
        <v>0.03</v>
      </c>
      <c r="E40" s="293">
        <v>0.03</v>
      </c>
    </row>
    <row r="41" spans="1:5" ht="20.100000000000001" customHeight="1">
      <c r="A41" s="135"/>
      <c r="B41" s="107" t="s">
        <v>995</v>
      </c>
      <c r="C41" s="359"/>
      <c r="D41" s="429"/>
      <c r="E41" s="429"/>
    </row>
    <row r="42" spans="1:5" ht="20.100000000000001" customHeight="1">
      <c r="A42" s="28" t="s">
        <v>148</v>
      </c>
      <c r="B42" s="154" t="s">
        <v>996</v>
      </c>
      <c r="C42" s="121">
        <v>3470053219.0476756</v>
      </c>
      <c r="D42" s="121">
        <v>3453124893</v>
      </c>
      <c r="E42" s="121">
        <v>3328509346</v>
      </c>
    </row>
    <row r="43" spans="1:5" ht="17.25" customHeight="1">
      <c r="A43" s="28" t="s">
        <v>997</v>
      </c>
      <c r="B43" s="154" t="s">
        <v>998</v>
      </c>
      <c r="C43" s="121">
        <v>2695344204.3614163</v>
      </c>
      <c r="D43" s="121">
        <v>2767050637</v>
      </c>
      <c r="E43" s="121">
        <v>2713196493</v>
      </c>
    </row>
    <row r="44" spans="1:5" ht="17.25" customHeight="1">
      <c r="A44" s="28" t="s">
        <v>999</v>
      </c>
      <c r="B44" s="154" t="s">
        <v>1000</v>
      </c>
      <c r="C44" s="121">
        <v>404818544.95125008</v>
      </c>
      <c r="D44" s="121">
        <v>423755522</v>
      </c>
      <c r="E44" s="121">
        <v>367116218</v>
      </c>
    </row>
    <row r="45" spans="1:5" ht="17.25" customHeight="1">
      <c r="A45" s="28" t="s">
        <v>150</v>
      </c>
      <c r="B45" s="154" t="s">
        <v>1001</v>
      </c>
      <c r="C45" s="121">
        <v>2290525650.1747499</v>
      </c>
      <c r="D45" s="121">
        <v>2343295104</v>
      </c>
      <c r="E45" s="121">
        <v>2346080263</v>
      </c>
    </row>
    <row r="46" spans="1:5" ht="17.25" customHeight="1">
      <c r="A46" s="28" t="s">
        <v>152</v>
      </c>
      <c r="B46" s="154" t="s">
        <v>1002</v>
      </c>
      <c r="C46" s="42">
        <v>1.5195427315182071</v>
      </c>
      <c r="D46" s="42">
        <v>1.476787166666667</v>
      </c>
      <c r="E46" s="42">
        <v>1.4208613839499999</v>
      </c>
    </row>
    <row r="47" spans="1:5" ht="20.100000000000001" customHeight="1">
      <c r="A47" s="135"/>
      <c r="B47" s="107" t="s">
        <v>93</v>
      </c>
      <c r="C47" s="430"/>
      <c r="D47" s="431"/>
      <c r="E47" s="431"/>
    </row>
    <row r="48" spans="1:5" ht="17.25" customHeight="1">
      <c r="A48" s="28" t="s">
        <v>154</v>
      </c>
      <c r="B48" s="154" t="s">
        <v>1003</v>
      </c>
      <c r="C48" s="121">
        <v>6524193422.3655005</v>
      </c>
      <c r="D48" s="121">
        <v>7226625542</v>
      </c>
      <c r="E48" s="121">
        <v>6910834474</v>
      </c>
    </row>
    <row r="49" spans="1:5" ht="17.25" customHeight="1">
      <c r="A49" s="28" t="s">
        <v>156</v>
      </c>
      <c r="B49" s="154" t="s">
        <v>1004</v>
      </c>
      <c r="C49" s="121">
        <v>5785053643.4972</v>
      </c>
      <c r="D49" s="121">
        <v>5786224193</v>
      </c>
      <c r="E49" s="121">
        <v>5733113789</v>
      </c>
    </row>
    <row r="50" spans="1:5" ht="17.25" customHeight="1">
      <c r="A50" s="28" t="s">
        <v>158</v>
      </c>
      <c r="B50" s="154" t="s">
        <v>1005</v>
      </c>
      <c r="C50" s="42">
        <v>1.127767143473102</v>
      </c>
      <c r="D50" s="42">
        <v>1.2489363185727611</v>
      </c>
      <c r="E50" s="42">
        <v>1.2054242648926701</v>
      </c>
    </row>
    <row r="52" spans="1:5">
      <c r="D52" s="7"/>
    </row>
    <row r="53" spans="1:5">
      <c r="C53" s="8"/>
      <c r="D53" s="9"/>
    </row>
    <row r="54" spans="1:5">
      <c r="D54" s="9"/>
    </row>
  </sheetData>
  <mergeCells count="13">
    <mergeCell ref="C41:E41"/>
    <mergeCell ref="C47:E47"/>
    <mergeCell ref="C10:E10"/>
    <mergeCell ref="C12:E12"/>
    <mergeCell ref="C16:E16"/>
    <mergeCell ref="C21:E21"/>
    <mergeCell ref="C31:E31"/>
    <mergeCell ref="C38:E38"/>
    <mergeCell ref="A1:B1"/>
    <mergeCell ref="A4:B4"/>
    <mergeCell ref="A5:B5"/>
    <mergeCell ref="C6:E6"/>
    <mergeCell ref="C34:E34"/>
  </mergeCells>
  <pageMargins left="0.7" right="0.7" top="0.75" bottom="0.75" header="0.3" footer="0.3"/>
  <pageSetup paperSize="8" scale="79"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AC289-0B37-4F92-A4EC-CCFC91077A43}">
  <sheetPr>
    <pageSetUpPr fitToPage="1"/>
  </sheetPr>
  <dimension ref="A1:G12"/>
  <sheetViews>
    <sheetView zoomScaleNormal="100" workbookViewId="0">
      <selection activeCell="B17" sqref="B17"/>
    </sheetView>
  </sheetViews>
  <sheetFormatPr baseColWidth="10" defaultColWidth="11.42578125" defaultRowHeight="15"/>
  <cols>
    <col min="1" max="1" width="2.5703125" style="150" bestFit="1" customWidth="1"/>
    <col min="2" max="2" width="46" style="150" bestFit="1" customWidth="1"/>
    <col min="3" max="3" width="21.140625" style="150" bestFit="1" customWidth="1"/>
    <col min="4" max="4" width="18" style="150" bestFit="1" customWidth="1"/>
    <col min="5" max="5" width="21.140625" style="150" bestFit="1" customWidth="1"/>
    <col min="6" max="6" width="20.28515625" style="150" customWidth="1"/>
    <col min="7" max="16384" width="11.42578125" style="150"/>
  </cols>
  <sheetData>
    <row r="1" spans="1:7" ht="24.75" customHeight="1">
      <c r="A1" s="434" t="s">
        <v>1006</v>
      </c>
      <c r="B1" s="434"/>
      <c r="C1" s="434"/>
      <c r="D1" s="434"/>
      <c r="E1" s="237"/>
      <c r="F1" s="237"/>
      <c r="G1" s="237"/>
    </row>
    <row r="2" spans="1:7" ht="15" customHeight="1">
      <c r="A2" s="290" t="s">
        <v>106</v>
      </c>
      <c r="B2" s="286"/>
      <c r="C2" s="286"/>
      <c r="D2" s="286"/>
      <c r="E2" s="237"/>
      <c r="F2" s="237"/>
      <c r="G2" s="237"/>
    </row>
    <row r="3" spans="1:7" ht="18.95" customHeight="1">
      <c r="C3" s="237"/>
      <c r="D3" s="237"/>
      <c r="E3" s="237"/>
      <c r="F3" s="237"/>
      <c r="G3" s="237"/>
    </row>
    <row r="4" spans="1:7" ht="18.95" customHeight="1">
      <c r="A4" s="238"/>
      <c r="B4" s="239"/>
      <c r="C4" s="240" t="s">
        <v>107</v>
      </c>
      <c r="D4" s="240" t="s">
        <v>108</v>
      </c>
      <c r="E4" s="240" t="s">
        <v>349</v>
      </c>
      <c r="F4" s="240" t="s">
        <v>508</v>
      </c>
    </row>
    <row r="5" spans="1:7" ht="39.950000000000003" customHeight="1">
      <c r="A5" s="241"/>
      <c r="B5" s="242" t="s">
        <v>1007</v>
      </c>
      <c r="C5" s="432" t="s">
        <v>1008</v>
      </c>
      <c r="D5" s="433"/>
      <c r="E5" s="432" t="s">
        <v>1009</v>
      </c>
      <c r="F5" s="433"/>
    </row>
    <row r="6" spans="1:7" ht="18.95" customHeight="1">
      <c r="A6" s="243"/>
      <c r="B6" s="244"/>
      <c r="C6" s="245" t="s">
        <v>1010</v>
      </c>
      <c r="D6" s="245" t="s">
        <v>1011</v>
      </c>
      <c r="E6" s="246" t="s">
        <v>1010</v>
      </c>
      <c r="F6" s="246" t="s">
        <v>1011</v>
      </c>
    </row>
    <row r="7" spans="1:7" ht="18.95" customHeight="1">
      <c r="A7" s="245" t="s">
        <v>112</v>
      </c>
      <c r="B7" s="247" t="s">
        <v>1012</v>
      </c>
      <c r="C7" s="143">
        <v>-30883568.48</v>
      </c>
      <c r="D7" s="143">
        <v>-16008818.600000011</v>
      </c>
      <c r="E7" s="143">
        <v>1314721.8600000001</v>
      </c>
      <c r="F7" s="143">
        <v>4009736.5858942876</v>
      </c>
    </row>
    <row r="8" spans="1:7" ht="18.75" customHeight="1">
      <c r="A8" s="245" t="s">
        <v>117</v>
      </c>
      <c r="B8" s="247" t="s">
        <v>1013</v>
      </c>
      <c r="C8" s="143">
        <v>61741588.170000002</v>
      </c>
      <c r="D8" s="143">
        <v>10654530.300000038</v>
      </c>
      <c r="E8" s="143">
        <v>-6886443.1500000004</v>
      </c>
      <c r="F8" s="143">
        <v>-6375862.624627647</v>
      </c>
    </row>
    <row r="9" spans="1:7" ht="18.95" customHeight="1">
      <c r="A9" s="245" t="s">
        <v>119</v>
      </c>
      <c r="B9" s="247" t="s">
        <v>1014</v>
      </c>
      <c r="C9" s="143">
        <v>-1900924.29</v>
      </c>
      <c r="D9" s="143">
        <v>3836712.2199999993</v>
      </c>
      <c r="E9" s="248"/>
      <c r="F9" s="248"/>
    </row>
    <row r="10" spans="1:7" ht="18.95" customHeight="1">
      <c r="A10" s="245" t="s">
        <v>123</v>
      </c>
      <c r="B10" s="247" t="s">
        <v>1015</v>
      </c>
      <c r="C10" s="143">
        <v>167682.74</v>
      </c>
      <c r="D10" s="143">
        <v>-9928471.870000001</v>
      </c>
      <c r="E10" s="248"/>
      <c r="F10" s="248"/>
    </row>
    <row r="11" spans="1:7" ht="18.95" customHeight="1">
      <c r="A11" s="245" t="s">
        <v>125</v>
      </c>
      <c r="B11" s="247" t="s">
        <v>1016</v>
      </c>
      <c r="C11" s="143">
        <v>-13592046.380000001</v>
      </c>
      <c r="D11" s="143">
        <v>-12607483.999999996</v>
      </c>
      <c r="E11" s="249"/>
      <c r="F11" s="249"/>
    </row>
    <row r="12" spans="1:7" ht="18.95" customHeight="1">
      <c r="A12" s="245">
        <v>6</v>
      </c>
      <c r="B12" s="247" t="s">
        <v>1017</v>
      </c>
      <c r="C12" s="143">
        <v>13002910.59</v>
      </c>
      <c r="D12" s="143">
        <v>13527657.999999989</v>
      </c>
      <c r="E12" s="249"/>
      <c r="F12" s="249"/>
    </row>
  </sheetData>
  <mergeCells count="3">
    <mergeCell ref="C5:D5"/>
    <mergeCell ref="E5:F5"/>
    <mergeCell ref="A1:D1"/>
  </mergeCells>
  <pageMargins left="0.7" right="0.7" top="0.78740157499999996" bottom="0.78740157499999996" header="0.3" footer="0.3"/>
  <pageSetup paperSize="9" scale="9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4D1F1-E8D9-49A1-A0A8-54F8DDF63D4E}">
  <dimension ref="A1:D48"/>
  <sheetViews>
    <sheetView showGridLines="0" zoomScaleNormal="100" workbookViewId="0">
      <selection activeCell="E15" sqref="E15"/>
    </sheetView>
  </sheetViews>
  <sheetFormatPr baseColWidth="10" defaultColWidth="11.42578125" defaultRowHeight="12.75"/>
  <cols>
    <col min="1" max="1" width="16.28515625" style="64" customWidth="1"/>
    <col min="2" max="2" width="101" style="64" customWidth="1"/>
    <col min="3" max="3" width="30.7109375" style="64" customWidth="1"/>
    <col min="4" max="4" width="9.85546875" style="64" bestFit="1" customWidth="1"/>
    <col min="5" max="16384" width="11.42578125" style="64"/>
  </cols>
  <sheetData>
    <row r="1" spans="1:4" ht="39.75" customHeight="1">
      <c r="A1" s="368" t="s">
        <v>105</v>
      </c>
      <c r="B1" s="368"/>
      <c r="C1" s="63"/>
      <c r="D1" s="63"/>
    </row>
    <row r="2" spans="1:4" ht="15" customHeight="1">
      <c r="A2" s="62" t="s">
        <v>106</v>
      </c>
      <c r="B2" s="65"/>
      <c r="C2" s="65"/>
      <c r="D2" s="65"/>
    </row>
    <row r="3" spans="1:4" ht="25.5">
      <c r="A3" s="63"/>
      <c r="B3" s="66"/>
      <c r="C3" s="67" t="s">
        <v>321</v>
      </c>
      <c r="D3" s="67" t="s">
        <v>322</v>
      </c>
    </row>
    <row r="4" spans="1:4">
      <c r="A4" s="63"/>
      <c r="B4" s="66"/>
      <c r="C4" s="67" t="s">
        <v>323</v>
      </c>
      <c r="D4" s="67"/>
    </row>
    <row r="5" spans="1:4" ht="25.5" customHeight="1">
      <c r="A5" s="365" t="s">
        <v>324</v>
      </c>
      <c r="B5" s="366"/>
      <c r="C5" s="366"/>
      <c r="D5" s="367"/>
    </row>
    <row r="6" spans="1:4">
      <c r="A6" s="68">
        <v>1</v>
      </c>
      <c r="B6" s="69" t="s">
        <v>325</v>
      </c>
      <c r="C6" s="70">
        <v>1221647060.1700001</v>
      </c>
      <c r="D6" s="71"/>
    </row>
    <row r="7" spans="1:4" ht="25.5">
      <c r="A7" s="68">
        <v>2</v>
      </c>
      <c r="B7" s="69" t="s">
        <v>326</v>
      </c>
      <c r="C7" s="70">
        <v>783176997.71000004</v>
      </c>
      <c r="D7" s="71"/>
    </row>
    <row r="8" spans="1:4">
      <c r="A8" s="68">
        <v>3</v>
      </c>
      <c r="B8" s="69" t="s">
        <v>327</v>
      </c>
      <c r="C8" s="70">
        <v>3651768998.6700001</v>
      </c>
      <c r="D8" s="71"/>
    </row>
    <row r="9" spans="1:4">
      <c r="A9" s="68">
        <v>4</v>
      </c>
      <c r="B9" s="69" t="s">
        <v>328</v>
      </c>
      <c r="C9" s="70">
        <v>3298041192.5</v>
      </c>
      <c r="D9" s="71"/>
    </row>
    <row r="10" spans="1:4">
      <c r="A10" s="68">
        <v>5</v>
      </c>
      <c r="B10" s="69" t="s">
        <v>329</v>
      </c>
      <c r="C10" s="70">
        <v>1238420787.72</v>
      </c>
      <c r="D10" s="71"/>
    </row>
    <row r="11" spans="1:4">
      <c r="A11" s="68">
        <v>6</v>
      </c>
      <c r="B11" s="69" t="s">
        <v>330</v>
      </c>
      <c r="C11" s="70">
        <v>39847106.409999996</v>
      </c>
      <c r="D11" s="71"/>
    </row>
    <row r="12" spans="1:4">
      <c r="A12" s="68">
        <v>7</v>
      </c>
      <c r="B12" s="69" t="s">
        <v>331</v>
      </c>
      <c r="C12" s="70">
        <v>187249529.40000001</v>
      </c>
      <c r="D12" s="71"/>
    </row>
    <row r="13" spans="1:4">
      <c r="A13" s="68">
        <v>8</v>
      </c>
      <c r="B13" s="69" t="s">
        <v>332</v>
      </c>
      <c r="C13" s="70">
        <v>7440544.3399999999</v>
      </c>
      <c r="D13" s="71"/>
    </row>
    <row r="14" spans="1:4">
      <c r="A14" s="68">
        <v>9</v>
      </c>
      <c r="B14" s="69" t="s">
        <v>333</v>
      </c>
      <c r="C14" s="70">
        <v>11338.62</v>
      </c>
      <c r="D14" s="71"/>
    </row>
    <row r="15" spans="1:4">
      <c r="A15" s="68">
        <v>10</v>
      </c>
      <c r="B15" s="69" t="s">
        <v>334</v>
      </c>
      <c r="C15" s="70">
        <v>93111880.799999997</v>
      </c>
      <c r="D15" s="71"/>
    </row>
    <row r="16" spans="1:4">
      <c r="A16" s="68">
        <v>11</v>
      </c>
      <c r="B16" s="69" t="s">
        <v>335</v>
      </c>
      <c r="C16" s="70"/>
      <c r="D16" s="71"/>
    </row>
    <row r="17" spans="1:4">
      <c r="A17" s="68">
        <v>12</v>
      </c>
      <c r="B17" s="69" t="s">
        <v>336</v>
      </c>
      <c r="C17" s="70">
        <v>96844889.840000004</v>
      </c>
      <c r="D17" s="71"/>
    </row>
    <row r="18" spans="1:4">
      <c r="A18" s="68">
        <v>13</v>
      </c>
      <c r="B18" s="69" t="s">
        <v>337</v>
      </c>
      <c r="C18" s="70"/>
      <c r="D18" s="71"/>
    </row>
    <row r="19" spans="1:4">
      <c r="A19" s="68">
        <v>14</v>
      </c>
      <c r="B19" s="69" t="s">
        <v>338</v>
      </c>
      <c r="C19" s="70">
        <v>5930975.1500000004</v>
      </c>
      <c r="D19" s="71"/>
    </row>
    <row r="20" spans="1:4">
      <c r="A20" s="68">
        <v>15</v>
      </c>
      <c r="B20" s="69" t="s">
        <v>339</v>
      </c>
      <c r="C20" s="70">
        <v>27983000</v>
      </c>
      <c r="D20" s="71"/>
    </row>
    <row r="21" spans="1:4">
      <c r="A21" s="68"/>
      <c r="B21" s="72"/>
      <c r="C21" s="70"/>
      <c r="D21" s="71"/>
    </row>
    <row r="22" spans="1:4">
      <c r="A22" s="68"/>
      <c r="B22" s="69"/>
      <c r="C22" s="70"/>
      <c r="D22" s="71"/>
    </row>
    <row r="23" spans="1:4" ht="25.5" customHeight="1">
      <c r="A23" s="68"/>
      <c r="B23" s="73" t="s">
        <v>340</v>
      </c>
      <c r="C23" s="74">
        <f>SUM(C6:C22)</f>
        <v>10651474301.329998</v>
      </c>
      <c r="D23" s="71"/>
    </row>
    <row r="24" spans="1:4" ht="12.75" customHeight="1">
      <c r="A24" s="365" t="s">
        <v>341</v>
      </c>
      <c r="B24" s="366"/>
      <c r="C24" s="366"/>
      <c r="D24" s="367"/>
    </row>
    <row r="25" spans="1:4">
      <c r="A25" s="68">
        <v>1</v>
      </c>
      <c r="B25" s="69" t="s">
        <v>342</v>
      </c>
      <c r="C25" s="70">
        <v>4672854855.4700003</v>
      </c>
      <c r="D25" s="71"/>
    </row>
    <row r="26" spans="1:4">
      <c r="A26" s="68">
        <v>2</v>
      </c>
      <c r="B26" s="69" t="s">
        <v>343</v>
      </c>
      <c r="C26" s="70">
        <v>2127528931.6500001</v>
      </c>
      <c r="D26" s="71"/>
    </row>
    <row r="27" spans="1:4">
      <c r="A27" s="68">
        <v>3</v>
      </c>
      <c r="B27" s="69" t="s">
        <v>344</v>
      </c>
      <c r="C27" s="70">
        <v>3108710174.5700002</v>
      </c>
      <c r="D27" s="71"/>
    </row>
    <row r="28" spans="1:4">
      <c r="A28" s="68">
        <v>4</v>
      </c>
      <c r="B28" s="69" t="s">
        <v>345</v>
      </c>
      <c r="C28" s="70">
        <v>76473782.650000006</v>
      </c>
      <c r="D28" s="71"/>
    </row>
    <row r="29" spans="1:4">
      <c r="A29" s="68">
        <v>5</v>
      </c>
      <c r="B29" s="69" t="s">
        <v>338</v>
      </c>
      <c r="C29" s="70">
        <v>2331495.31</v>
      </c>
      <c r="D29" s="71"/>
    </row>
    <row r="30" spans="1:4">
      <c r="A30" s="68">
        <v>6</v>
      </c>
      <c r="B30" s="69" t="s">
        <v>346</v>
      </c>
      <c r="C30" s="70">
        <v>64175538.170000002</v>
      </c>
      <c r="D30" s="71"/>
    </row>
    <row r="31" spans="1:4">
      <c r="A31" s="75" t="s">
        <v>347</v>
      </c>
      <c r="B31" s="69" t="s">
        <v>122</v>
      </c>
      <c r="C31" s="70"/>
      <c r="D31" s="71"/>
    </row>
    <row r="32" spans="1:4">
      <c r="A32" s="76">
        <v>7</v>
      </c>
      <c r="B32" s="69" t="s">
        <v>348</v>
      </c>
      <c r="C32" s="70">
        <v>50751000</v>
      </c>
      <c r="D32" s="71" t="s">
        <v>349</v>
      </c>
    </row>
    <row r="33" spans="1:4">
      <c r="A33" s="68">
        <v>8</v>
      </c>
      <c r="B33" s="69" t="s">
        <v>350</v>
      </c>
      <c r="C33" s="70"/>
      <c r="D33" s="71"/>
    </row>
    <row r="34" spans="1:4">
      <c r="A34" s="68">
        <v>11</v>
      </c>
      <c r="B34" s="69" t="s">
        <v>351</v>
      </c>
      <c r="C34" s="70">
        <v>289118689.99000001</v>
      </c>
      <c r="D34" s="71" t="s">
        <v>108</v>
      </c>
    </row>
    <row r="35" spans="1:4">
      <c r="A35" s="68">
        <v>12</v>
      </c>
      <c r="B35" s="69" t="s">
        <v>352</v>
      </c>
      <c r="C35" s="70">
        <v>67200000</v>
      </c>
      <c r="D35" s="71" t="s">
        <v>108</v>
      </c>
    </row>
    <row r="36" spans="1:4">
      <c r="A36" s="68">
        <v>13</v>
      </c>
      <c r="B36" s="69" t="s">
        <v>353</v>
      </c>
      <c r="C36" s="70">
        <v>7387033.5199999996</v>
      </c>
      <c r="D36" s="71"/>
    </row>
    <row r="37" spans="1:4">
      <c r="A37" s="68"/>
      <c r="B37" s="69"/>
      <c r="C37" s="70"/>
      <c r="D37" s="71"/>
    </row>
    <row r="38" spans="1:4">
      <c r="A38" s="68"/>
      <c r="B38" s="73" t="s">
        <v>354</v>
      </c>
      <c r="C38" s="74">
        <f>SUM(C25:C37)</f>
        <v>10466531501.33</v>
      </c>
      <c r="D38" s="71"/>
    </row>
    <row r="39" spans="1:4" ht="25.5" customHeight="1">
      <c r="A39" s="77" t="s">
        <v>355</v>
      </c>
      <c r="B39" s="78"/>
      <c r="C39" s="73"/>
      <c r="D39" s="67"/>
    </row>
    <row r="40" spans="1:4">
      <c r="A40" s="75" t="s">
        <v>356</v>
      </c>
      <c r="B40" s="69" t="s">
        <v>357</v>
      </c>
      <c r="C40" s="70">
        <v>5900000</v>
      </c>
      <c r="D40" s="71" t="s">
        <v>107</v>
      </c>
    </row>
    <row r="41" spans="1:4">
      <c r="A41" s="75">
        <v>9</v>
      </c>
      <c r="B41" s="69" t="s">
        <v>358</v>
      </c>
      <c r="C41" s="70">
        <v>84950000</v>
      </c>
      <c r="D41" s="71" t="s">
        <v>107</v>
      </c>
    </row>
    <row r="42" spans="1:4">
      <c r="A42" s="75">
        <v>10</v>
      </c>
      <c r="B42" s="69" t="s">
        <v>359</v>
      </c>
      <c r="C42" s="70">
        <v>94092800</v>
      </c>
      <c r="D42" s="71" t="s">
        <v>107</v>
      </c>
    </row>
    <row r="43" spans="1:4">
      <c r="A43" s="68"/>
      <c r="B43" s="69"/>
      <c r="C43" s="69"/>
      <c r="D43" s="71"/>
    </row>
    <row r="44" spans="1:4">
      <c r="A44" s="68"/>
      <c r="B44" s="69"/>
      <c r="C44" s="69"/>
      <c r="D44" s="71"/>
    </row>
    <row r="45" spans="1:4">
      <c r="A45" s="68"/>
      <c r="B45" s="73" t="s">
        <v>360</v>
      </c>
      <c r="C45" s="74">
        <f>SUM(C40:C44)</f>
        <v>184942800</v>
      </c>
      <c r="D45" s="71"/>
    </row>
    <row r="48" spans="1:4">
      <c r="C48" s="302"/>
    </row>
  </sheetData>
  <mergeCells count="3">
    <mergeCell ref="A5:D5"/>
    <mergeCell ref="A24:D24"/>
    <mergeCell ref="A1:B1"/>
  </mergeCells>
  <pageMargins left="0.7" right="0.7" top="0.78740157499999996" bottom="0.78740157499999996" header="0.3" footer="0.3"/>
  <pageSetup paperSize="8"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I28"/>
  <sheetViews>
    <sheetView showGridLines="0" zoomScaleNormal="100" workbookViewId="0">
      <selection activeCell="H17" sqref="H17:I17"/>
    </sheetView>
  </sheetViews>
  <sheetFormatPr baseColWidth="10" defaultColWidth="9.140625" defaultRowHeight="15"/>
  <cols>
    <col min="1" max="1" width="8.7109375" bestFit="1" customWidth="1"/>
    <col min="2" max="2" width="11.5703125" customWidth="1"/>
    <col min="3" max="4" width="2.140625" customWidth="1"/>
    <col min="5" max="5" width="97" customWidth="1"/>
    <col min="6" max="6" width="18.42578125" customWidth="1"/>
    <col min="7" max="7" width="18" customWidth="1"/>
    <col min="8" max="8" width="18.28515625" customWidth="1"/>
    <col min="9" max="9" width="16.28515625" customWidth="1"/>
  </cols>
  <sheetData>
    <row r="1" spans="1:9" ht="24.75" customHeight="1">
      <c r="A1" s="361" t="s">
        <v>1018</v>
      </c>
      <c r="B1" s="361"/>
      <c r="C1" s="361"/>
      <c r="D1" s="361"/>
      <c r="E1" s="361"/>
      <c r="F1" s="2"/>
      <c r="G1" s="2"/>
      <c r="H1" s="2"/>
      <c r="I1" s="2"/>
    </row>
    <row r="2" spans="1:9">
      <c r="A2" s="290" t="s">
        <v>106</v>
      </c>
      <c r="B2" s="1"/>
      <c r="C2" s="1"/>
      <c r="D2" s="1"/>
      <c r="E2" s="1"/>
      <c r="F2" s="2"/>
      <c r="G2" s="2"/>
      <c r="H2" s="2"/>
      <c r="I2" s="2"/>
    </row>
    <row r="3" spans="1:9" ht="18.95" customHeight="1"/>
    <row r="4" spans="1:9" ht="18.95" customHeight="1">
      <c r="A4" s="400"/>
      <c r="B4" s="413"/>
      <c r="C4" s="413"/>
      <c r="D4" s="413"/>
      <c r="E4" s="401"/>
      <c r="F4" s="28" t="s">
        <v>107</v>
      </c>
      <c r="G4" s="28" t="s">
        <v>108</v>
      </c>
      <c r="H4" s="28" t="s">
        <v>349</v>
      </c>
      <c r="I4" s="28" t="s">
        <v>508</v>
      </c>
    </row>
    <row r="5" spans="1:9" ht="39.950000000000003" customHeight="1">
      <c r="A5" s="402"/>
      <c r="B5" s="411"/>
      <c r="C5" s="411"/>
      <c r="D5" s="411"/>
      <c r="E5" s="403"/>
      <c r="F5" s="28" t="s">
        <v>1019</v>
      </c>
      <c r="G5" s="28" t="s">
        <v>1020</v>
      </c>
      <c r="H5" s="28" t="s">
        <v>1021</v>
      </c>
      <c r="I5" s="28" t="s">
        <v>1022</v>
      </c>
    </row>
    <row r="6" spans="1:9" ht="18.95" customHeight="1">
      <c r="A6" s="28" t="s">
        <v>112</v>
      </c>
      <c r="B6" s="391" t="s">
        <v>1023</v>
      </c>
      <c r="C6" s="415" t="s">
        <v>1024</v>
      </c>
      <c r="D6" s="415"/>
      <c r="E6" s="355"/>
      <c r="F6" s="40">
        <v>12</v>
      </c>
      <c r="G6" s="40">
        <v>3</v>
      </c>
      <c r="H6" s="40">
        <v>15</v>
      </c>
      <c r="I6" s="40">
        <v>12</v>
      </c>
    </row>
    <row r="7" spans="1:9" ht="18.95" customHeight="1">
      <c r="A7" s="28" t="s">
        <v>117</v>
      </c>
      <c r="B7" s="436"/>
      <c r="C7" s="415" t="s">
        <v>1025</v>
      </c>
      <c r="D7" s="415"/>
      <c r="E7" s="355"/>
      <c r="F7" s="39">
        <v>199679.98</v>
      </c>
      <c r="G7" s="39">
        <v>1082792.3500000001</v>
      </c>
      <c r="H7" s="39">
        <v>1912169.92</v>
      </c>
      <c r="I7" s="39">
        <v>1164322.06</v>
      </c>
    </row>
    <row r="8" spans="1:9" ht="18.95" customHeight="1">
      <c r="A8" s="28" t="s">
        <v>119</v>
      </c>
      <c r="B8" s="436"/>
      <c r="C8" s="194"/>
      <c r="D8" s="415" t="s">
        <v>1026</v>
      </c>
      <c r="E8" s="355"/>
      <c r="F8" s="37">
        <v>199679.98</v>
      </c>
      <c r="G8" s="37">
        <v>1053992.3500000001</v>
      </c>
      <c r="H8" s="37">
        <v>1872961.74</v>
      </c>
      <c r="I8" s="37">
        <v>1158854.02</v>
      </c>
    </row>
    <row r="9" spans="1:9" ht="18.95" customHeight="1">
      <c r="A9" s="28" t="s">
        <v>123</v>
      </c>
      <c r="B9" s="436"/>
      <c r="C9" s="194"/>
      <c r="D9" s="415" t="s">
        <v>1027</v>
      </c>
      <c r="E9" s="355"/>
      <c r="F9" s="250"/>
      <c r="G9" s="250"/>
      <c r="H9" s="250"/>
      <c r="I9" s="250"/>
    </row>
    <row r="10" spans="1:9" ht="18.95" customHeight="1">
      <c r="A10" s="28" t="s">
        <v>1028</v>
      </c>
      <c r="B10" s="436"/>
      <c r="C10" s="194"/>
      <c r="D10" s="415" t="s">
        <v>1029</v>
      </c>
      <c r="E10" s="355"/>
      <c r="F10" s="37">
        <v>0</v>
      </c>
      <c r="G10" s="37">
        <v>0</v>
      </c>
      <c r="H10" s="37">
        <v>0</v>
      </c>
      <c r="I10" s="37">
        <v>0</v>
      </c>
    </row>
    <row r="11" spans="1:9" ht="18.95" customHeight="1">
      <c r="A11" s="28" t="s">
        <v>125</v>
      </c>
      <c r="B11" s="436"/>
      <c r="C11" s="194"/>
      <c r="D11" s="415" t="s">
        <v>1030</v>
      </c>
      <c r="E11" s="355"/>
      <c r="F11" s="37">
        <v>0</v>
      </c>
      <c r="G11" s="37">
        <v>0</v>
      </c>
      <c r="H11" s="37">
        <v>0</v>
      </c>
      <c r="I11" s="37">
        <v>0</v>
      </c>
    </row>
    <row r="12" spans="1:9" ht="18.95" customHeight="1">
      <c r="A12" s="28" t="s">
        <v>1031</v>
      </c>
      <c r="B12" s="436"/>
      <c r="C12" s="194"/>
      <c r="D12" s="415" t="s">
        <v>1032</v>
      </c>
      <c r="E12" s="355"/>
      <c r="F12" s="37">
        <v>0</v>
      </c>
      <c r="G12" s="37">
        <v>0</v>
      </c>
      <c r="H12" s="37">
        <v>0</v>
      </c>
      <c r="I12" s="37">
        <v>0</v>
      </c>
    </row>
    <row r="13" spans="1:9" ht="18.95" customHeight="1">
      <c r="A13" s="28" t="s">
        <v>129</v>
      </c>
      <c r="B13" s="436"/>
      <c r="C13" s="194"/>
      <c r="D13" s="415" t="s">
        <v>1027</v>
      </c>
      <c r="E13" s="355"/>
      <c r="F13" s="250"/>
      <c r="G13" s="250"/>
      <c r="H13" s="250"/>
      <c r="I13" s="250"/>
    </row>
    <row r="14" spans="1:9" ht="18.95" customHeight="1">
      <c r="A14" s="28" t="s">
        <v>132</v>
      </c>
      <c r="B14" s="436"/>
      <c r="C14" s="194"/>
      <c r="D14" s="415" t="s">
        <v>1033</v>
      </c>
      <c r="E14" s="355"/>
      <c r="F14" s="37">
        <v>0</v>
      </c>
      <c r="G14" s="37">
        <v>0</v>
      </c>
      <c r="H14" s="37">
        <v>0</v>
      </c>
      <c r="I14" s="37">
        <v>0</v>
      </c>
    </row>
    <row r="15" spans="1:9" ht="18.95" customHeight="1">
      <c r="A15" s="28" t="s">
        <v>134</v>
      </c>
      <c r="B15" s="392"/>
      <c r="C15" s="194"/>
      <c r="D15" s="415" t="s">
        <v>1027</v>
      </c>
      <c r="E15" s="355"/>
      <c r="F15" s="250"/>
      <c r="G15" s="250"/>
      <c r="H15" s="250"/>
      <c r="I15" s="250"/>
    </row>
    <row r="16" spans="1:9" ht="18.95" customHeight="1">
      <c r="A16" s="28" t="s">
        <v>136</v>
      </c>
      <c r="B16" s="391" t="s">
        <v>1034</v>
      </c>
      <c r="C16" s="415" t="s">
        <v>1024</v>
      </c>
      <c r="D16" s="415"/>
      <c r="E16" s="355"/>
      <c r="F16" s="251">
        <v>12</v>
      </c>
      <c r="G16" s="251">
        <v>3</v>
      </c>
      <c r="H16" s="251">
        <v>15</v>
      </c>
      <c r="I16" s="300">
        <v>12</v>
      </c>
    </row>
    <row r="17" spans="1:9" ht="18.95" customHeight="1">
      <c r="A17" s="28" t="s">
        <v>138</v>
      </c>
      <c r="B17" s="436"/>
      <c r="C17" s="438" t="s">
        <v>1035</v>
      </c>
      <c r="D17" s="439"/>
      <c r="E17" s="440"/>
      <c r="F17" s="39">
        <v>0</v>
      </c>
      <c r="G17" s="39">
        <v>0</v>
      </c>
      <c r="H17" s="39">
        <v>41239.03</v>
      </c>
      <c r="I17" s="39">
        <v>60260.9</v>
      </c>
    </row>
    <row r="18" spans="1:9" ht="18.95" customHeight="1">
      <c r="A18" s="28" t="s">
        <v>140</v>
      </c>
      <c r="B18" s="436"/>
      <c r="C18" s="194"/>
      <c r="D18" s="415" t="s">
        <v>1026</v>
      </c>
      <c r="E18" s="355"/>
      <c r="F18" s="37">
        <v>0</v>
      </c>
      <c r="G18" s="37">
        <v>0</v>
      </c>
      <c r="H18" s="37">
        <v>41239.03</v>
      </c>
      <c r="I18" s="37">
        <v>0</v>
      </c>
    </row>
    <row r="19" spans="1:9" ht="18.95" customHeight="1">
      <c r="A19" s="28" t="s">
        <v>142</v>
      </c>
      <c r="B19" s="436"/>
      <c r="C19" s="194"/>
      <c r="D19" s="194"/>
      <c r="E19" s="30" t="s">
        <v>1036</v>
      </c>
      <c r="F19" s="37">
        <v>0</v>
      </c>
      <c r="G19" s="37">
        <v>0</v>
      </c>
      <c r="H19" s="37">
        <v>0</v>
      </c>
      <c r="I19" s="37">
        <v>0</v>
      </c>
    </row>
    <row r="20" spans="1:9" ht="18.95" customHeight="1">
      <c r="A20" s="28" t="s">
        <v>1037</v>
      </c>
      <c r="B20" s="436"/>
      <c r="C20" s="194"/>
      <c r="D20" s="415" t="s">
        <v>1029</v>
      </c>
      <c r="E20" s="355"/>
      <c r="F20" s="37">
        <v>0</v>
      </c>
      <c r="G20" s="37">
        <v>0</v>
      </c>
      <c r="H20" s="37">
        <v>0</v>
      </c>
      <c r="I20" s="37">
        <v>0</v>
      </c>
    </row>
    <row r="21" spans="1:9" ht="18.95" customHeight="1">
      <c r="A21" s="28" t="s">
        <v>1038</v>
      </c>
      <c r="B21" s="436"/>
      <c r="C21" s="194"/>
      <c r="D21" s="194"/>
      <c r="E21" s="30" t="s">
        <v>1036</v>
      </c>
      <c r="F21" s="37">
        <v>0</v>
      </c>
      <c r="G21" s="37">
        <v>0</v>
      </c>
      <c r="H21" s="37">
        <v>0</v>
      </c>
      <c r="I21" s="37">
        <v>0</v>
      </c>
    </row>
    <row r="22" spans="1:9" ht="18.95" customHeight="1">
      <c r="A22" s="28" t="s">
        <v>1039</v>
      </c>
      <c r="B22" s="436"/>
      <c r="C22" s="194"/>
      <c r="D22" s="415" t="s">
        <v>1030</v>
      </c>
      <c r="E22" s="355"/>
      <c r="F22" s="37">
        <v>0</v>
      </c>
      <c r="G22" s="37">
        <v>0</v>
      </c>
      <c r="H22" s="37">
        <v>0</v>
      </c>
      <c r="I22" s="37">
        <v>0</v>
      </c>
    </row>
    <row r="23" spans="1:9" ht="18.95" customHeight="1">
      <c r="A23" s="28" t="s">
        <v>1040</v>
      </c>
      <c r="B23" s="436"/>
      <c r="C23" s="194"/>
      <c r="D23" s="194"/>
      <c r="E23" s="30" t="s">
        <v>1036</v>
      </c>
      <c r="F23" s="37">
        <v>0</v>
      </c>
      <c r="G23" s="37">
        <v>0</v>
      </c>
      <c r="H23" s="37">
        <v>0</v>
      </c>
      <c r="I23" s="37">
        <v>0</v>
      </c>
    </row>
    <row r="24" spans="1:9" ht="18.95" customHeight="1">
      <c r="A24" s="28" t="s">
        <v>1041</v>
      </c>
      <c r="B24" s="436"/>
      <c r="C24" s="194"/>
      <c r="D24" s="415" t="s">
        <v>1032</v>
      </c>
      <c r="E24" s="355"/>
      <c r="F24" s="37">
        <v>0</v>
      </c>
      <c r="G24" s="37">
        <v>0</v>
      </c>
      <c r="H24" s="37">
        <v>0</v>
      </c>
      <c r="I24" s="37">
        <v>0</v>
      </c>
    </row>
    <row r="25" spans="1:9" ht="18.95" customHeight="1">
      <c r="A25" s="28" t="s">
        <v>1042</v>
      </c>
      <c r="B25" s="436"/>
      <c r="C25" s="194"/>
      <c r="D25" s="194"/>
      <c r="E25" s="30" t="s">
        <v>1036</v>
      </c>
      <c r="F25" s="37">
        <v>0</v>
      </c>
      <c r="G25" s="37">
        <v>0</v>
      </c>
      <c r="H25" s="37">
        <v>0</v>
      </c>
      <c r="I25" s="37">
        <v>0</v>
      </c>
    </row>
    <row r="26" spans="1:9" ht="18.95" customHeight="1">
      <c r="A26" s="28" t="s">
        <v>148</v>
      </c>
      <c r="B26" s="436"/>
      <c r="C26" s="194"/>
      <c r="D26" s="415" t="s">
        <v>1033</v>
      </c>
      <c r="E26" s="355"/>
      <c r="F26" s="37">
        <v>0</v>
      </c>
      <c r="G26" s="37">
        <v>0</v>
      </c>
      <c r="H26" s="37">
        <v>0</v>
      </c>
      <c r="I26" s="37">
        <v>0</v>
      </c>
    </row>
    <row r="27" spans="1:9" ht="18.95" customHeight="1">
      <c r="A27" s="28" t="s">
        <v>150</v>
      </c>
      <c r="B27" s="437"/>
      <c r="C27" s="194"/>
      <c r="D27" s="194"/>
      <c r="E27" s="30" t="s">
        <v>1036</v>
      </c>
      <c r="F27" s="37">
        <v>0</v>
      </c>
      <c r="G27" s="37">
        <v>0</v>
      </c>
      <c r="H27" s="37">
        <v>0</v>
      </c>
      <c r="I27" s="37">
        <v>0</v>
      </c>
    </row>
    <row r="28" spans="1:9" ht="18.95" customHeight="1">
      <c r="A28" s="29" t="s">
        <v>152</v>
      </c>
      <c r="B28" s="435" t="s">
        <v>1043</v>
      </c>
      <c r="C28" s="360"/>
      <c r="D28" s="360"/>
      <c r="E28" s="359"/>
      <c r="F28" s="39">
        <v>199679.98</v>
      </c>
      <c r="G28" s="39">
        <v>1082792.3500000001</v>
      </c>
      <c r="H28" s="39">
        <v>1953408.95</v>
      </c>
      <c r="I28" s="39">
        <v>1224582.96</v>
      </c>
    </row>
  </sheetData>
  <mergeCells count="23">
    <mergeCell ref="A1:E1"/>
    <mergeCell ref="A4:E4"/>
    <mergeCell ref="A5:E5"/>
    <mergeCell ref="B6:B15"/>
    <mergeCell ref="C6:E6"/>
    <mergeCell ref="C7:E7"/>
    <mergeCell ref="D8:E8"/>
    <mergeCell ref="D9:E9"/>
    <mergeCell ref="D10:E10"/>
    <mergeCell ref="D11:E11"/>
    <mergeCell ref="D12:E12"/>
    <mergeCell ref="D13:E13"/>
    <mergeCell ref="D14:E14"/>
    <mergeCell ref="D15:E15"/>
    <mergeCell ref="B28:E28"/>
    <mergeCell ref="B16:B27"/>
    <mergeCell ref="C16:E16"/>
    <mergeCell ref="C17:E17"/>
    <mergeCell ref="D18:E18"/>
    <mergeCell ref="D20:E20"/>
    <mergeCell ref="D22:E22"/>
    <mergeCell ref="D24:E24"/>
    <mergeCell ref="D26:E26"/>
  </mergeCells>
  <pageMargins left="0.7" right="0.7" top="0.75" bottom="0.75" header="0.3" footer="0.3"/>
  <pageSetup paperSize="8"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I19"/>
  <sheetViews>
    <sheetView showGridLines="0" zoomScaleNormal="100" workbookViewId="0">
      <selection sqref="A1:G1"/>
    </sheetView>
  </sheetViews>
  <sheetFormatPr baseColWidth="10" defaultColWidth="9.140625" defaultRowHeight="15"/>
  <cols>
    <col min="1" max="1" width="3.85546875" style="24" bestFit="1" customWidth="1"/>
    <col min="2" max="4" width="2.140625" style="24" customWidth="1"/>
    <col min="5" max="5" width="95.140625" style="24" customWidth="1"/>
    <col min="6" max="6" width="21.85546875" style="24" customWidth="1"/>
    <col min="7" max="7" width="20.42578125" style="24" bestFit="1" customWidth="1"/>
    <col min="8" max="8" width="23.5703125" style="24" customWidth="1"/>
    <col min="9" max="9" width="22.42578125" style="24" customWidth="1"/>
    <col min="10" max="16384" width="9.140625" style="24"/>
  </cols>
  <sheetData>
    <row r="1" spans="1:9" ht="40.5" customHeight="1">
      <c r="A1" s="361" t="s">
        <v>1063</v>
      </c>
      <c r="B1" s="361"/>
      <c r="C1" s="361"/>
      <c r="D1" s="361"/>
      <c r="E1" s="361"/>
      <c r="F1" s="361"/>
      <c r="G1" s="361"/>
      <c r="H1" s="161"/>
      <c r="I1" s="165"/>
    </row>
    <row r="2" spans="1:9" ht="15" customHeight="1">
      <c r="A2" s="290" t="s">
        <v>106</v>
      </c>
      <c r="B2" s="109"/>
      <c r="C2" s="109"/>
      <c r="D2" s="109"/>
      <c r="E2" s="109"/>
      <c r="F2" s="109"/>
      <c r="G2" s="109"/>
      <c r="H2" s="109"/>
      <c r="I2" s="165"/>
    </row>
    <row r="3" spans="1:9" ht="18.95" customHeight="1">
      <c r="A3" s="137"/>
      <c r="B3" s="137"/>
      <c r="C3" s="137"/>
      <c r="D3" s="137"/>
      <c r="E3" s="137"/>
      <c r="F3" s="137"/>
      <c r="G3" s="137"/>
      <c r="H3" s="137"/>
      <c r="I3" s="137"/>
    </row>
    <row r="4" spans="1:9" ht="18.95" customHeight="1">
      <c r="A4" s="400"/>
      <c r="B4" s="413"/>
      <c r="C4" s="413"/>
      <c r="D4" s="413"/>
      <c r="E4" s="401"/>
      <c r="F4" s="28" t="s">
        <v>107</v>
      </c>
      <c r="G4" s="28" t="s">
        <v>108</v>
      </c>
      <c r="H4" s="28" t="s">
        <v>349</v>
      </c>
      <c r="I4" s="28" t="s">
        <v>508</v>
      </c>
    </row>
    <row r="5" spans="1:9" ht="47.25" customHeight="1">
      <c r="A5" s="402"/>
      <c r="B5" s="411"/>
      <c r="C5" s="411"/>
      <c r="D5" s="411"/>
      <c r="E5" s="403"/>
      <c r="F5" s="166" t="s">
        <v>1019</v>
      </c>
      <c r="G5" s="166" t="s">
        <v>1020</v>
      </c>
      <c r="H5" s="166" t="s">
        <v>1021</v>
      </c>
      <c r="I5" s="166" t="s">
        <v>1022</v>
      </c>
    </row>
    <row r="6" spans="1:9" ht="18.95" customHeight="1">
      <c r="A6" s="28"/>
      <c r="B6" s="358" t="s">
        <v>1064</v>
      </c>
      <c r="C6" s="360"/>
      <c r="D6" s="360"/>
      <c r="E6" s="360"/>
      <c r="F6" s="360"/>
      <c r="G6" s="360"/>
      <c r="H6" s="360"/>
      <c r="I6" s="359"/>
    </row>
    <row r="7" spans="1:9" ht="18.95" customHeight="1">
      <c r="A7" s="28" t="s">
        <v>112</v>
      </c>
      <c r="B7" s="441" t="s">
        <v>1065</v>
      </c>
      <c r="C7" s="442"/>
      <c r="D7" s="442"/>
      <c r="E7" s="443"/>
      <c r="F7" s="300">
        <v>12</v>
      </c>
      <c r="G7" s="300">
        <v>3</v>
      </c>
      <c r="H7" s="300">
        <v>15</v>
      </c>
      <c r="I7" s="300">
        <v>12</v>
      </c>
    </row>
    <row r="8" spans="1:9" ht="18.95" customHeight="1">
      <c r="A8" s="28" t="s">
        <v>117</v>
      </c>
      <c r="B8" s="441" t="s">
        <v>1066</v>
      </c>
      <c r="C8" s="442"/>
      <c r="D8" s="442"/>
      <c r="E8" s="443"/>
      <c r="F8" s="121">
        <v>0</v>
      </c>
      <c r="G8" s="121">
        <v>0</v>
      </c>
      <c r="H8" s="121">
        <v>0</v>
      </c>
      <c r="I8" s="121">
        <v>0</v>
      </c>
    </row>
    <row r="9" spans="1:9" ht="29.25" customHeight="1">
      <c r="A9" s="28" t="s">
        <v>119</v>
      </c>
      <c r="B9" s="299" t="s">
        <v>1067</v>
      </c>
      <c r="C9" s="442" t="s">
        <v>1068</v>
      </c>
      <c r="D9" s="442"/>
      <c r="E9" s="443"/>
      <c r="F9" s="121">
        <v>0</v>
      </c>
      <c r="G9" s="121">
        <v>0</v>
      </c>
      <c r="H9" s="121">
        <v>0</v>
      </c>
      <c r="I9" s="121">
        <v>0</v>
      </c>
    </row>
    <row r="10" spans="1:9" ht="39.950000000000003" customHeight="1">
      <c r="A10" s="28"/>
      <c r="B10" s="444" t="s">
        <v>1069</v>
      </c>
      <c r="C10" s="445"/>
      <c r="D10" s="445"/>
      <c r="E10" s="445"/>
      <c r="F10" s="445"/>
      <c r="G10" s="445"/>
      <c r="H10" s="445"/>
      <c r="I10" s="430"/>
    </row>
    <row r="11" spans="1:9" ht="33.75" customHeight="1">
      <c r="A11" s="28" t="s">
        <v>123</v>
      </c>
      <c r="B11" s="441" t="s">
        <v>1070</v>
      </c>
      <c r="C11" s="442"/>
      <c r="D11" s="442"/>
      <c r="E11" s="443"/>
      <c r="F11" s="300">
        <v>12</v>
      </c>
      <c r="G11" s="300">
        <v>3</v>
      </c>
      <c r="H11" s="300">
        <v>15</v>
      </c>
      <c r="I11" s="300">
        <v>12</v>
      </c>
    </row>
    <row r="12" spans="1:9" ht="33.75" customHeight="1">
      <c r="A12" s="28" t="s">
        <v>125</v>
      </c>
      <c r="B12" s="441" t="s">
        <v>1071</v>
      </c>
      <c r="C12" s="442"/>
      <c r="D12" s="442"/>
      <c r="E12" s="443"/>
      <c r="F12" s="121">
        <v>0</v>
      </c>
      <c r="G12" s="121">
        <v>0</v>
      </c>
      <c r="H12" s="121">
        <v>0</v>
      </c>
      <c r="I12" s="121">
        <v>0</v>
      </c>
    </row>
    <row r="13" spans="1:9" ht="18.95" customHeight="1">
      <c r="A13" s="28"/>
      <c r="B13" s="444" t="s">
        <v>1072</v>
      </c>
      <c r="C13" s="445"/>
      <c r="D13" s="445"/>
      <c r="E13" s="445"/>
      <c r="F13" s="445"/>
      <c r="G13" s="445"/>
      <c r="H13" s="445"/>
      <c r="I13" s="430"/>
    </row>
    <row r="14" spans="1:9" ht="18.95" customHeight="1">
      <c r="A14" s="28" t="s">
        <v>129</v>
      </c>
      <c r="B14" s="441" t="s">
        <v>1073</v>
      </c>
      <c r="C14" s="442"/>
      <c r="D14" s="442"/>
      <c r="E14" s="443"/>
      <c r="F14" s="300">
        <v>12</v>
      </c>
      <c r="G14" s="300">
        <v>3</v>
      </c>
      <c r="H14" s="300">
        <v>15</v>
      </c>
      <c r="I14" s="300">
        <v>12</v>
      </c>
    </row>
    <row r="15" spans="1:9" ht="18.95" customHeight="1">
      <c r="A15" s="28" t="s">
        <v>132</v>
      </c>
      <c r="B15" s="354" t="s">
        <v>1074</v>
      </c>
      <c r="C15" s="415"/>
      <c r="D15" s="415"/>
      <c r="E15" s="355"/>
      <c r="F15" s="37">
        <v>0</v>
      </c>
      <c r="G15" s="37">
        <v>0</v>
      </c>
      <c r="H15" s="37">
        <v>0</v>
      </c>
      <c r="I15" s="37">
        <v>16936.89</v>
      </c>
    </row>
    <row r="16" spans="1:9" ht="18.95" customHeight="1">
      <c r="A16" s="28" t="s">
        <v>134</v>
      </c>
      <c r="B16" s="105" t="s">
        <v>1075</v>
      </c>
      <c r="C16" s="415" t="s">
        <v>1076</v>
      </c>
      <c r="D16" s="415"/>
      <c r="E16" s="355"/>
      <c r="F16" s="37">
        <v>0</v>
      </c>
      <c r="G16" s="37">
        <v>0</v>
      </c>
      <c r="H16" s="37">
        <v>0</v>
      </c>
      <c r="I16" s="37">
        <v>16936.89</v>
      </c>
    </row>
    <row r="17" spans="1:9" ht="18.95" customHeight="1">
      <c r="A17" s="28" t="s">
        <v>136</v>
      </c>
      <c r="B17" s="105" t="s">
        <v>1067</v>
      </c>
      <c r="C17" s="415" t="s">
        <v>1036</v>
      </c>
      <c r="D17" s="415"/>
      <c r="E17" s="355"/>
      <c r="F17" s="37">
        <v>0</v>
      </c>
      <c r="G17" s="37">
        <v>0</v>
      </c>
      <c r="H17" s="37">
        <v>0</v>
      </c>
      <c r="I17" s="37">
        <v>0</v>
      </c>
    </row>
    <row r="18" spans="1:9" ht="39.950000000000003" customHeight="1">
      <c r="A18" s="28" t="s">
        <v>138</v>
      </c>
      <c r="B18" s="105" t="s">
        <v>1067</v>
      </c>
      <c r="C18" s="415" t="s">
        <v>1077</v>
      </c>
      <c r="D18" s="415"/>
      <c r="E18" s="355"/>
      <c r="F18" s="37">
        <v>0</v>
      </c>
      <c r="G18" s="37">
        <v>0</v>
      </c>
      <c r="H18" s="37">
        <v>0</v>
      </c>
      <c r="I18" s="37">
        <v>0</v>
      </c>
    </row>
    <row r="19" spans="1:9" ht="18.95" customHeight="1">
      <c r="A19" s="28" t="s">
        <v>140</v>
      </c>
      <c r="B19" s="105" t="s">
        <v>1075</v>
      </c>
      <c r="C19" s="415" t="s">
        <v>1078</v>
      </c>
      <c r="D19" s="415"/>
      <c r="E19" s="355"/>
      <c r="F19" s="37">
        <v>0</v>
      </c>
      <c r="G19" s="37">
        <v>0</v>
      </c>
      <c r="H19" s="37">
        <v>0</v>
      </c>
      <c r="I19" s="37">
        <v>16936.89</v>
      </c>
    </row>
  </sheetData>
  <mergeCells count="17">
    <mergeCell ref="A4:E4"/>
    <mergeCell ref="A5:E5"/>
    <mergeCell ref="B6:I6"/>
    <mergeCell ref="B7:E7"/>
    <mergeCell ref="A1:G1"/>
    <mergeCell ref="B8:E8"/>
    <mergeCell ref="C9:E9"/>
    <mergeCell ref="B10:I10"/>
    <mergeCell ref="B11:E11"/>
    <mergeCell ref="C17:E17"/>
    <mergeCell ref="C18:E18"/>
    <mergeCell ref="C19:E19"/>
    <mergeCell ref="B12:E12"/>
    <mergeCell ref="B13:I13"/>
    <mergeCell ref="B14:E14"/>
    <mergeCell ref="B15:E15"/>
    <mergeCell ref="C16:E16"/>
  </mergeCells>
  <pageMargins left="0.7" right="0.7" top="0.75" bottom="0.75" header="0.3" footer="0.3"/>
  <pageSetup paperSize="8" scale="99" fitToHeight="0"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K30"/>
  <sheetViews>
    <sheetView showGridLines="0" zoomScaleNormal="100" workbookViewId="0">
      <selection activeCell="A2" sqref="A2"/>
    </sheetView>
  </sheetViews>
  <sheetFormatPr baseColWidth="10" defaultColWidth="9.140625" defaultRowHeight="15"/>
  <cols>
    <col min="1" max="1" width="3.85546875" style="24" bestFit="1" customWidth="1"/>
    <col min="2" max="2" width="2.140625" style="24" customWidth="1"/>
    <col min="3" max="3" width="56.28515625" style="24" customWidth="1"/>
    <col min="4" max="4" width="33.7109375" style="24" bestFit="1" customWidth="1"/>
    <col min="5" max="5" width="25.5703125" style="24" customWidth="1"/>
    <col min="6" max="6" width="24.28515625" style="24" customWidth="1"/>
    <col min="7" max="7" width="41.7109375" style="24" bestFit="1" customWidth="1"/>
    <col min="8" max="8" width="43" style="24" bestFit="1" customWidth="1"/>
    <col min="9" max="9" width="49.42578125" style="24" bestFit="1" customWidth="1"/>
    <col min="10" max="10" width="35.5703125" style="24" customWidth="1"/>
    <col min="11" max="11" width="43.5703125" style="24" bestFit="1" customWidth="1"/>
    <col min="12" max="16384" width="9.140625" style="24"/>
  </cols>
  <sheetData>
    <row r="1" spans="1:11" ht="24.75" customHeight="1">
      <c r="A1" s="361" t="s">
        <v>1044</v>
      </c>
      <c r="B1" s="361"/>
      <c r="C1" s="361"/>
      <c r="D1" s="206"/>
      <c r="E1" s="206"/>
      <c r="F1" s="206"/>
      <c r="G1" s="206"/>
      <c r="H1" s="206"/>
      <c r="I1" s="206"/>
      <c r="J1" s="206"/>
      <c r="K1" s="206"/>
    </row>
    <row r="2" spans="1:11">
      <c r="A2" s="290" t="s">
        <v>106</v>
      </c>
      <c r="B2" s="165"/>
      <c r="C2" s="165"/>
      <c r="D2" s="206"/>
      <c r="E2" s="206"/>
      <c r="F2" s="206"/>
      <c r="G2" s="206"/>
      <c r="H2" s="206"/>
      <c r="I2" s="206"/>
      <c r="J2" s="206"/>
      <c r="K2" s="206"/>
    </row>
    <row r="3" spans="1:11" ht="18.95" customHeight="1">
      <c r="A3" s="137"/>
      <c r="B3" s="137"/>
      <c r="C3" s="137"/>
      <c r="D3" s="117"/>
      <c r="E3" s="117"/>
      <c r="F3" s="117"/>
      <c r="G3" s="117"/>
      <c r="H3" s="117"/>
      <c r="I3" s="117"/>
      <c r="J3" s="117"/>
      <c r="K3" s="117"/>
    </row>
    <row r="4" spans="1:11" ht="18.95" customHeight="1">
      <c r="A4" s="25"/>
      <c r="B4" s="146"/>
      <c r="C4" s="138"/>
      <c r="D4" s="28" t="s">
        <v>107</v>
      </c>
      <c r="E4" s="28" t="s">
        <v>108</v>
      </c>
      <c r="F4" s="28" t="s">
        <v>349</v>
      </c>
      <c r="G4" s="28" t="s">
        <v>508</v>
      </c>
      <c r="H4" s="28" t="s">
        <v>509</v>
      </c>
      <c r="I4" s="28" t="s">
        <v>510</v>
      </c>
      <c r="J4" s="28" t="s">
        <v>1045</v>
      </c>
      <c r="K4" s="28" t="s">
        <v>1046</v>
      </c>
    </row>
    <row r="5" spans="1:11" ht="69.95" customHeight="1">
      <c r="A5" s="153"/>
      <c r="B5" s="189"/>
      <c r="C5" s="120" t="s">
        <v>1047</v>
      </c>
      <c r="D5" s="28" t="s">
        <v>1048</v>
      </c>
      <c r="E5" s="28" t="s">
        <v>1049</v>
      </c>
      <c r="F5" s="28" t="s">
        <v>1050</v>
      </c>
      <c r="G5" s="28" t="s">
        <v>1051</v>
      </c>
      <c r="H5" s="28" t="s">
        <v>1052</v>
      </c>
      <c r="I5" s="28" t="s">
        <v>1053</v>
      </c>
      <c r="J5" s="28" t="s">
        <v>1054</v>
      </c>
      <c r="K5" s="28" t="s">
        <v>1055</v>
      </c>
    </row>
    <row r="6" spans="1:11" ht="18.95" customHeight="1">
      <c r="A6" s="28" t="s">
        <v>112</v>
      </c>
      <c r="B6" s="354" t="s">
        <v>1019</v>
      </c>
      <c r="C6" s="355"/>
      <c r="D6" s="39">
        <v>0</v>
      </c>
      <c r="E6" s="39">
        <v>0</v>
      </c>
      <c r="F6" s="39">
        <v>0</v>
      </c>
      <c r="G6" s="39">
        <v>0</v>
      </c>
      <c r="H6" s="39">
        <v>0</v>
      </c>
      <c r="I6" s="39">
        <v>0</v>
      </c>
      <c r="J6" s="39">
        <v>0</v>
      </c>
      <c r="K6" s="39">
        <v>0</v>
      </c>
    </row>
    <row r="7" spans="1:11" ht="18.95" customHeight="1">
      <c r="A7" s="28" t="s">
        <v>117</v>
      </c>
      <c r="B7" s="194"/>
      <c r="C7" s="30" t="s">
        <v>1056</v>
      </c>
      <c r="D7" s="37">
        <v>0</v>
      </c>
      <c r="E7" s="37">
        <v>0</v>
      </c>
      <c r="F7" s="37">
        <v>0</v>
      </c>
      <c r="G7" s="37">
        <v>0</v>
      </c>
      <c r="H7" s="37">
        <v>0</v>
      </c>
      <c r="I7" s="37">
        <v>0</v>
      </c>
      <c r="J7" s="37">
        <v>0</v>
      </c>
      <c r="K7" s="37">
        <v>0</v>
      </c>
    </row>
    <row r="8" spans="1:11" ht="18.95" customHeight="1">
      <c r="A8" s="28" t="s">
        <v>119</v>
      </c>
      <c r="B8" s="194"/>
      <c r="C8" s="30" t="s">
        <v>1057</v>
      </c>
      <c r="D8" s="37">
        <v>0</v>
      </c>
      <c r="E8" s="37">
        <v>0</v>
      </c>
      <c r="F8" s="37">
        <v>0</v>
      </c>
      <c r="G8" s="37">
        <v>0</v>
      </c>
      <c r="H8" s="37">
        <v>0</v>
      </c>
      <c r="I8" s="37">
        <v>0</v>
      </c>
      <c r="J8" s="37">
        <v>0</v>
      </c>
      <c r="K8" s="37">
        <v>0</v>
      </c>
    </row>
    <row r="9" spans="1:11" ht="25.5">
      <c r="A9" s="28" t="s">
        <v>123</v>
      </c>
      <c r="B9" s="194"/>
      <c r="C9" s="30" t="s">
        <v>1058</v>
      </c>
      <c r="D9" s="37">
        <v>0</v>
      </c>
      <c r="E9" s="37">
        <v>0</v>
      </c>
      <c r="F9" s="37">
        <v>0</v>
      </c>
      <c r="G9" s="37">
        <v>0</v>
      </c>
      <c r="H9" s="37">
        <v>0</v>
      </c>
      <c r="I9" s="37">
        <v>0</v>
      </c>
      <c r="J9" s="37">
        <v>0</v>
      </c>
      <c r="K9" s="37">
        <v>0</v>
      </c>
    </row>
    <row r="10" spans="1:11" ht="18.95" customHeight="1">
      <c r="A10" s="28" t="s">
        <v>125</v>
      </c>
      <c r="B10" s="194"/>
      <c r="C10" s="30" t="s">
        <v>1059</v>
      </c>
      <c r="D10" s="37">
        <v>0</v>
      </c>
      <c r="E10" s="37">
        <v>0</v>
      </c>
      <c r="F10" s="37">
        <v>0</v>
      </c>
      <c r="G10" s="37">
        <v>0</v>
      </c>
      <c r="H10" s="37">
        <v>0</v>
      </c>
      <c r="I10" s="37">
        <v>0</v>
      </c>
      <c r="J10" s="37">
        <v>0</v>
      </c>
      <c r="K10" s="37">
        <v>0</v>
      </c>
    </row>
    <row r="11" spans="1:11" ht="18.95" customHeight="1">
      <c r="A11" s="28" t="s">
        <v>129</v>
      </c>
      <c r="B11" s="194"/>
      <c r="C11" s="30" t="s">
        <v>1060</v>
      </c>
      <c r="D11" s="37">
        <v>0</v>
      </c>
      <c r="E11" s="37">
        <v>0</v>
      </c>
      <c r="F11" s="37">
        <v>0</v>
      </c>
      <c r="G11" s="37">
        <v>0</v>
      </c>
      <c r="H11" s="37">
        <v>0</v>
      </c>
      <c r="I11" s="37">
        <v>0</v>
      </c>
      <c r="J11" s="37">
        <v>0</v>
      </c>
      <c r="K11" s="37">
        <v>0</v>
      </c>
    </row>
    <row r="12" spans="1:11" ht="18.95" customHeight="1">
      <c r="A12" s="28" t="s">
        <v>132</v>
      </c>
      <c r="B12" s="354" t="s">
        <v>1061</v>
      </c>
      <c r="C12" s="355"/>
      <c r="D12" s="39">
        <v>0</v>
      </c>
      <c r="E12" s="39">
        <v>0</v>
      </c>
      <c r="F12" s="39">
        <v>0</v>
      </c>
      <c r="G12" s="39">
        <v>0</v>
      </c>
      <c r="H12" s="39">
        <v>0</v>
      </c>
      <c r="I12" s="39">
        <v>0</v>
      </c>
      <c r="J12" s="39">
        <v>0</v>
      </c>
      <c r="K12" s="39">
        <v>0</v>
      </c>
    </row>
    <row r="13" spans="1:11" ht="18.95" customHeight="1">
      <c r="A13" s="28" t="s">
        <v>134</v>
      </c>
      <c r="B13" s="194"/>
      <c r="C13" s="30" t="s">
        <v>1056</v>
      </c>
      <c r="D13" s="37">
        <v>0</v>
      </c>
      <c r="E13" s="37">
        <v>0</v>
      </c>
      <c r="F13" s="37">
        <v>0</v>
      </c>
      <c r="G13" s="37">
        <v>0</v>
      </c>
      <c r="H13" s="37">
        <v>0</v>
      </c>
      <c r="I13" s="37">
        <v>0</v>
      </c>
      <c r="J13" s="37">
        <v>0</v>
      </c>
      <c r="K13" s="37">
        <v>0</v>
      </c>
    </row>
    <row r="14" spans="1:11" ht="18.95" customHeight="1">
      <c r="A14" s="28" t="s">
        <v>136</v>
      </c>
      <c r="B14" s="194"/>
      <c r="C14" s="30" t="s">
        <v>1057</v>
      </c>
      <c r="D14" s="37">
        <v>0</v>
      </c>
      <c r="E14" s="37">
        <v>0</v>
      </c>
      <c r="F14" s="37">
        <v>0</v>
      </c>
      <c r="G14" s="37">
        <v>0</v>
      </c>
      <c r="H14" s="37">
        <v>0</v>
      </c>
      <c r="I14" s="37">
        <v>0</v>
      </c>
      <c r="J14" s="37">
        <v>0</v>
      </c>
      <c r="K14" s="37">
        <v>0</v>
      </c>
    </row>
    <row r="15" spans="1:11" ht="25.5">
      <c r="A15" s="28" t="s">
        <v>138</v>
      </c>
      <c r="B15" s="194"/>
      <c r="C15" s="30" t="s">
        <v>1058</v>
      </c>
      <c r="D15" s="37">
        <v>0</v>
      </c>
      <c r="E15" s="37">
        <v>0</v>
      </c>
      <c r="F15" s="37">
        <v>0</v>
      </c>
      <c r="G15" s="37">
        <v>0</v>
      </c>
      <c r="H15" s="37">
        <v>0</v>
      </c>
      <c r="I15" s="37">
        <v>0</v>
      </c>
      <c r="J15" s="37">
        <v>0</v>
      </c>
      <c r="K15" s="37">
        <v>0</v>
      </c>
    </row>
    <row r="16" spans="1:11" ht="18.95" customHeight="1">
      <c r="A16" s="28" t="s">
        <v>140</v>
      </c>
      <c r="B16" s="194"/>
      <c r="C16" s="30" t="s">
        <v>1059</v>
      </c>
      <c r="D16" s="37">
        <v>0</v>
      </c>
      <c r="E16" s="37">
        <v>0</v>
      </c>
      <c r="F16" s="37">
        <v>0</v>
      </c>
      <c r="G16" s="37">
        <v>0</v>
      </c>
      <c r="H16" s="37">
        <v>0</v>
      </c>
      <c r="I16" s="37">
        <v>0</v>
      </c>
      <c r="J16" s="37">
        <v>0</v>
      </c>
      <c r="K16" s="37">
        <v>0</v>
      </c>
    </row>
    <row r="17" spans="1:11" ht="18.95" customHeight="1">
      <c r="A17" s="28" t="s">
        <v>142</v>
      </c>
      <c r="B17" s="194"/>
      <c r="C17" s="30" t="s">
        <v>1060</v>
      </c>
      <c r="D17" s="37">
        <v>0</v>
      </c>
      <c r="E17" s="37">
        <v>0</v>
      </c>
      <c r="F17" s="37">
        <v>0</v>
      </c>
      <c r="G17" s="37">
        <v>0</v>
      </c>
      <c r="H17" s="37">
        <v>0</v>
      </c>
      <c r="I17" s="37">
        <v>0</v>
      </c>
      <c r="J17" s="37">
        <v>0</v>
      </c>
      <c r="K17" s="37">
        <v>0</v>
      </c>
    </row>
    <row r="18" spans="1:11" ht="18.95" customHeight="1">
      <c r="A18" s="28" t="s">
        <v>144</v>
      </c>
      <c r="B18" s="354" t="s">
        <v>1021</v>
      </c>
      <c r="C18" s="355"/>
      <c r="D18" s="39">
        <v>0</v>
      </c>
      <c r="E18" s="39">
        <v>0</v>
      </c>
      <c r="F18" s="39">
        <v>0</v>
      </c>
      <c r="G18" s="39">
        <v>0</v>
      </c>
      <c r="H18" s="39">
        <v>0</v>
      </c>
      <c r="I18" s="39">
        <v>0</v>
      </c>
      <c r="J18" s="39">
        <v>0</v>
      </c>
      <c r="K18" s="39">
        <v>0</v>
      </c>
    </row>
    <row r="19" spans="1:11" ht="18.95" customHeight="1">
      <c r="A19" s="28" t="s">
        <v>146</v>
      </c>
      <c r="B19" s="194"/>
      <c r="C19" s="30" t="s">
        <v>1056</v>
      </c>
      <c r="D19" s="37">
        <v>0</v>
      </c>
      <c r="E19" s="37">
        <v>0</v>
      </c>
      <c r="F19" s="37">
        <v>0</v>
      </c>
      <c r="G19" s="37">
        <v>0</v>
      </c>
      <c r="H19" s="37">
        <v>0</v>
      </c>
      <c r="I19" s="37">
        <v>0</v>
      </c>
      <c r="J19" s="37">
        <v>0</v>
      </c>
      <c r="K19" s="37">
        <v>0</v>
      </c>
    </row>
    <row r="20" spans="1:11" ht="18.95" customHeight="1">
      <c r="A20" s="28" t="s">
        <v>148</v>
      </c>
      <c r="B20" s="194"/>
      <c r="C20" s="30" t="s">
        <v>1057</v>
      </c>
      <c r="D20" s="37">
        <v>0</v>
      </c>
      <c r="E20" s="37">
        <v>0</v>
      </c>
      <c r="F20" s="37">
        <v>0</v>
      </c>
      <c r="G20" s="37">
        <v>0</v>
      </c>
      <c r="H20" s="37">
        <v>0</v>
      </c>
      <c r="I20" s="37">
        <v>0</v>
      </c>
      <c r="J20" s="37">
        <v>0</v>
      </c>
      <c r="K20" s="37">
        <v>0</v>
      </c>
    </row>
    <row r="21" spans="1:11" ht="25.5">
      <c r="A21" s="28" t="s">
        <v>150</v>
      </c>
      <c r="B21" s="194"/>
      <c r="C21" s="30" t="s">
        <v>1058</v>
      </c>
      <c r="D21" s="37">
        <v>0</v>
      </c>
      <c r="E21" s="37">
        <v>0</v>
      </c>
      <c r="F21" s="37">
        <v>0</v>
      </c>
      <c r="G21" s="37">
        <v>0</v>
      </c>
      <c r="H21" s="37">
        <v>0</v>
      </c>
      <c r="I21" s="37">
        <v>0</v>
      </c>
      <c r="J21" s="37">
        <v>0</v>
      </c>
      <c r="K21" s="37">
        <v>0</v>
      </c>
    </row>
    <row r="22" spans="1:11" ht="18.95" customHeight="1">
      <c r="A22" s="28" t="s">
        <v>152</v>
      </c>
      <c r="B22" s="194"/>
      <c r="C22" s="30" t="s">
        <v>1059</v>
      </c>
      <c r="D22" s="37">
        <v>0</v>
      </c>
      <c r="E22" s="37">
        <v>0</v>
      </c>
      <c r="F22" s="37">
        <v>0</v>
      </c>
      <c r="G22" s="37">
        <v>0</v>
      </c>
      <c r="H22" s="37">
        <v>0</v>
      </c>
      <c r="I22" s="37">
        <v>0</v>
      </c>
      <c r="J22" s="37">
        <v>0</v>
      </c>
      <c r="K22" s="37">
        <v>0</v>
      </c>
    </row>
    <row r="23" spans="1:11" ht="18.95" customHeight="1">
      <c r="A23" s="28" t="s">
        <v>154</v>
      </c>
      <c r="B23" s="194"/>
      <c r="C23" s="30" t="s">
        <v>1060</v>
      </c>
      <c r="D23" s="37">
        <v>0</v>
      </c>
      <c r="E23" s="37">
        <v>0</v>
      </c>
      <c r="F23" s="37">
        <v>0</v>
      </c>
      <c r="G23" s="37">
        <v>0</v>
      </c>
      <c r="H23" s="37">
        <v>0</v>
      </c>
      <c r="I23" s="37">
        <v>0</v>
      </c>
      <c r="J23" s="37">
        <v>0</v>
      </c>
      <c r="K23" s="37">
        <v>0</v>
      </c>
    </row>
    <row r="24" spans="1:11" ht="18.95" customHeight="1">
      <c r="A24" s="28" t="s">
        <v>156</v>
      </c>
      <c r="B24" s="354" t="s">
        <v>1022</v>
      </c>
      <c r="C24" s="355"/>
      <c r="D24" s="39">
        <v>0</v>
      </c>
      <c r="E24" s="39">
        <v>0</v>
      </c>
      <c r="F24" s="39">
        <v>0</v>
      </c>
      <c r="G24" s="39">
        <v>0</v>
      </c>
      <c r="H24" s="39">
        <v>0</v>
      </c>
      <c r="I24" s="39">
        <v>0</v>
      </c>
      <c r="J24" s="39">
        <v>0</v>
      </c>
      <c r="K24" s="39">
        <v>0</v>
      </c>
    </row>
    <row r="25" spans="1:11" ht="18.95" customHeight="1">
      <c r="A25" s="28" t="s">
        <v>158</v>
      </c>
      <c r="B25" s="194"/>
      <c r="C25" s="30" t="s">
        <v>1056</v>
      </c>
      <c r="D25" s="37">
        <v>0</v>
      </c>
      <c r="E25" s="37">
        <v>0</v>
      </c>
      <c r="F25" s="37">
        <v>0</v>
      </c>
      <c r="G25" s="37">
        <v>0</v>
      </c>
      <c r="H25" s="37">
        <v>0</v>
      </c>
      <c r="I25" s="37">
        <v>0</v>
      </c>
      <c r="J25" s="37">
        <v>0</v>
      </c>
      <c r="K25" s="37">
        <v>0</v>
      </c>
    </row>
    <row r="26" spans="1:11" ht="18.95" customHeight="1">
      <c r="A26" s="28" t="s">
        <v>167</v>
      </c>
      <c r="B26" s="194"/>
      <c r="C26" s="30" t="s">
        <v>1057</v>
      </c>
      <c r="D26" s="37">
        <v>0</v>
      </c>
      <c r="E26" s="37">
        <v>0</v>
      </c>
      <c r="F26" s="37">
        <v>0</v>
      </c>
      <c r="G26" s="37">
        <v>0</v>
      </c>
      <c r="H26" s="37">
        <v>0</v>
      </c>
      <c r="I26" s="37">
        <v>0</v>
      </c>
      <c r="J26" s="37">
        <v>0</v>
      </c>
      <c r="K26" s="37">
        <v>0</v>
      </c>
    </row>
    <row r="27" spans="1:11" ht="25.5">
      <c r="A27" s="28" t="s">
        <v>169</v>
      </c>
      <c r="B27" s="194"/>
      <c r="C27" s="30" t="s">
        <v>1058</v>
      </c>
      <c r="D27" s="37">
        <v>0</v>
      </c>
      <c r="E27" s="37">
        <v>0</v>
      </c>
      <c r="F27" s="37">
        <v>0</v>
      </c>
      <c r="G27" s="37">
        <v>0</v>
      </c>
      <c r="H27" s="37">
        <v>0</v>
      </c>
      <c r="I27" s="37">
        <v>0</v>
      </c>
      <c r="J27" s="37">
        <v>0</v>
      </c>
      <c r="K27" s="37">
        <v>0</v>
      </c>
    </row>
    <row r="28" spans="1:11" ht="18.95" customHeight="1">
      <c r="A28" s="28" t="s">
        <v>171</v>
      </c>
      <c r="B28" s="194"/>
      <c r="C28" s="30" t="s">
        <v>1059</v>
      </c>
      <c r="D28" s="37">
        <v>0</v>
      </c>
      <c r="E28" s="37">
        <v>0</v>
      </c>
      <c r="F28" s="37">
        <v>0</v>
      </c>
      <c r="G28" s="37">
        <v>0</v>
      </c>
      <c r="H28" s="37">
        <v>0</v>
      </c>
      <c r="I28" s="37">
        <v>0</v>
      </c>
      <c r="J28" s="37">
        <v>0</v>
      </c>
      <c r="K28" s="37">
        <v>0</v>
      </c>
    </row>
    <row r="29" spans="1:11" ht="18.95" customHeight="1">
      <c r="A29" s="28" t="s">
        <v>173</v>
      </c>
      <c r="B29" s="194"/>
      <c r="C29" s="30" t="s">
        <v>1060</v>
      </c>
      <c r="D29" s="37">
        <v>0</v>
      </c>
      <c r="E29" s="37">
        <v>0</v>
      </c>
      <c r="F29" s="37">
        <v>0</v>
      </c>
      <c r="G29" s="37">
        <v>0</v>
      </c>
      <c r="H29" s="37">
        <v>0</v>
      </c>
      <c r="I29" s="37">
        <v>0</v>
      </c>
      <c r="J29" s="37">
        <v>0</v>
      </c>
      <c r="K29" s="37">
        <v>0</v>
      </c>
    </row>
    <row r="30" spans="1:11" ht="18.95" customHeight="1">
      <c r="A30" s="28" t="s">
        <v>174</v>
      </c>
      <c r="B30" s="354" t="s">
        <v>1062</v>
      </c>
      <c r="C30" s="355"/>
      <c r="D30" s="39">
        <v>0</v>
      </c>
      <c r="E30" s="39">
        <v>0</v>
      </c>
      <c r="F30" s="39">
        <v>0</v>
      </c>
      <c r="G30" s="39">
        <v>0</v>
      </c>
      <c r="H30" s="39">
        <v>0</v>
      </c>
      <c r="I30" s="39">
        <v>0</v>
      </c>
      <c r="J30" s="39">
        <v>0</v>
      </c>
      <c r="K30" s="39">
        <v>0</v>
      </c>
    </row>
  </sheetData>
  <mergeCells count="6">
    <mergeCell ref="B24:C24"/>
    <mergeCell ref="B30:C30"/>
    <mergeCell ref="A1:C1"/>
    <mergeCell ref="B6:C6"/>
    <mergeCell ref="B12:C12"/>
    <mergeCell ref="B18:C18"/>
  </mergeCells>
  <pageMargins left="0.7" right="0.7" top="0.75" bottom="0.75" header="0.3" footer="0.3"/>
  <pageSetup paperSize="8" scale="53" fitToHeight="0"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C17"/>
  <sheetViews>
    <sheetView showGridLines="0" zoomScaleNormal="100" workbookViewId="0">
      <selection sqref="A1:C1"/>
    </sheetView>
  </sheetViews>
  <sheetFormatPr baseColWidth="10" defaultColWidth="9.140625" defaultRowHeight="15"/>
  <cols>
    <col min="1" max="1" width="12.85546875" style="24" customWidth="1"/>
    <col min="2" max="2" width="34.85546875" style="24" bestFit="1" customWidth="1"/>
    <col min="3" max="3" width="81" style="24" customWidth="1"/>
    <col min="4" max="16384" width="9.140625" style="24"/>
  </cols>
  <sheetData>
    <row r="1" spans="1:3" ht="24.75" customHeight="1">
      <c r="A1" s="361" t="s">
        <v>1079</v>
      </c>
      <c r="B1" s="361"/>
      <c r="C1" s="361"/>
    </row>
    <row r="2" spans="1:3" ht="18.95" customHeight="1">
      <c r="A2" s="62">
        <v>45291</v>
      </c>
      <c r="B2" s="137"/>
      <c r="C2" s="117"/>
    </row>
    <row r="3" spans="1:3" ht="15" customHeight="1">
      <c r="A3" s="62"/>
      <c r="B3" s="137"/>
      <c r="C3" s="117"/>
    </row>
    <row r="4" spans="1:3" ht="18.95" customHeight="1">
      <c r="A4" s="145"/>
      <c r="B4" s="138"/>
      <c r="C4" s="28" t="s">
        <v>107</v>
      </c>
    </row>
    <row r="5" spans="1:3" ht="25.5">
      <c r="A5" s="153"/>
      <c r="B5" s="120" t="s">
        <v>1080</v>
      </c>
      <c r="C5" s="28" t="s">
        <v>1081</v>
      </c>
    </row>
    <row r="6" spans="1:3" ht="18.95" customHeight="1">
      <c r="A6" s="28" t="s">
        <v>112</v>
      </c>
      <c r="B6" s="154" t="s">
        <v>1082</v>
      </c>
      <c r="C6" s="252">
        <v>0</v>
      </c>
    </row>
    <row r="7" spans="1:3" ht="18.95" customHeight="1">
      <c r="A7" s="28" t="s">
        <v>117</v>
      </c>
      <c r="B7" s="154" t="s">
        <v>1083</v>
      </c>
      <c r="C7" s="252">
        <v>0</v>
      </c>
    </row>
    <row r="8" spans="1:3" ht="18.95" customHeight="1">
      <c r="A8" s="28" t="s">
        <v>119</v>
      </c>
      <c r="B8" s="154" t="s">
        <v>1084</v>
      </c>
      <c r="C8" s="252">
        <v>0</v>
      </c>
    </row>
    <row r="9" spans="1:3" ht="18.95" customHeight="1">
      <c r="A9" s="28" t="s">
        <v>123</v>
      </c>
      <c r="B9" s="154" t="s">
        <v>1085</v>
      </c>
      <c r="C9" s="252">
        <v>0</v>
      </c>
    </row>
    <row r="10" spans="1:3" ht="18.95" customHeight="1">
      <c r="A10" s="28" t="s">
        <v>125</v>
      </c>
      <c r="B10" s="154" t="s">
        <v>1086</v>
      </c>
      <c r="C10" s="252">
        <v>0</v>
      </c>
    </row>
    <row r="11" spans="1:3" ht="18.95" customHeight="1">
      <c r="A11" s="28" t="s">
        <v>129</v>
      </c>
      <c r="B11" s="154" t="s">
        <v>1087</v>
      </c>
      <c r="C11" s="252">
        <v>0</v>
      </c>
    </row>
    <row r="12" spans="1:3" ht="18.95" customHeight="1">
      <c r="A12" s="28" t="s">
        <v>132</v>
      </c>
      <c r="B12" s="154" t="s">
        <v>1088</v>
      </c>
      <c r="C12" s="252">
        <v>0</v>
      </c>
    </row>
    <row r="13" spans="1:3" ht="18.95" customHeight="1">
      <c r="A13" s="28" t="s">
        <v>134</v>
      </c>
      <c r="B13" s="154" t="s">
        <v>1089</v>
      </c>
      <c r="C13" s="252">
        <v>0</v>
      </c>
    </row>
    <row r="14" spans="1:3" ht="18.95" customHeight="1">
      <c r="A14" s="28" t="s">
        <v>136</v>
      </c>
      <c r="B14" s="154" t="s">
        <v>1090</v>
      </c>
      <c r="C14" s="252">
        <v>0</v>
      </c>
    </row>
    <row r="15" spans="1:3" ht="18.95" customHeight="1">
      <c r="A15" s="28" t="s">
        <v>138</v>
      </c>
      <c r="B15" s="154" t="s">
        <v>1091</v>
      </c>
      <c r="C15" s="252">
        <v>0</v>
      </c>
    </row>
    <row r="16" spans="1:3" ht="18.95" customHeight="1">
      <c r="A16" s="28" t="s">
        <v>140</v>
      </c>
      <c r="B16" s="154" t="s">
        <v>1092</v>
      </c>
      <c r="C16" s="252">
        <v>0</v>
      </c>
    </row>
    <row r="17" ht="0" hidden="1" customHeight="1"/>
  </sheetData>
  <mergeCells count="1">
    <mergeCell ref="A1:C1"/>
  </mergeCells>
  <pageMargins left="0.7" right="0.7" top="0.75" bottom="0.75" header="0.3" footer="0.3"/>
  <pageSetup paperSize="9"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A4DFD-D867-4656-8474-45E1B091D85C}">
  <dimension ref="A1:M33"/>
  <sheetViews>
    <sheetView zoomScaleNormal="100" workbookViewId="0">
      <selection activeCell="C26" sqref="C26"/>
    </sheetView>
  </sheetViews>
  <sheetFormatPr baseColWidth="10" defaultColWidth="11.42578125" defaultRowHeight="12.75"/>
  <cols>
    <col min="1" max="1" width="13.7109375" style="464" customWidth="1"/>
    <col min="2" max="2" width="13.42578125" style="464" customWidth="1"/>
    <col min="3" max="3" width="50.42578125" style="464" customWidth="1"/>
    <col min="4" max="13" width="20.7109375" style="464" customWidth="1"/>
    <col min="14" max="16384" width="11.42578125" style="464"/>
  </cols>
  <sheetData>
    <row r="1" spans="1:13" ht="19.5" customHeight="1">
      <c r="A1" s="483" t="s">
        <v>1093</v>
      </c>
      <c r="C1" s="483"/>
      <c r="D1" s="483"/>
    </row>
    <row r="2" spans="1:13" ht="16.5" customHeight="1">
      <c r="A2" s="484" t="s">
        <v>106</v>
      </c>
    </row>
    <row r="3" spans="1:13" ht="19.5" customHeight="1"/>
    <row r="4" spans="1:13" ht="18.95" customHeight="1">
      <c r="A4" s="465"/>
      <c r="B4" s="466"/>
      <c r="C4" s="467"/>
      <c r="D4" s="245" t="s">
        <v>107</v>
      </c>
      <c r="E4" s="245" t="s">
        <v>108</v>
      </c>
      <c r="F4" s="245" t="s">
        <v>349</v>
      </c>
      <c r="G4" s="245" t="s">
        <v>508</v>
      </c>
      <c r="H4" s="245" t="s">
        <v>509</v>
      </c>
      <c r="I4" s="245" t="s">
        <v>510</v>
      </c>
      <c r="J4" s="245" t="s">
        <v>511</v>
      </c>
      <c r="K4" s="245" t="s">
        <v>512</v>
      </c>
      <c r="L4" s="245" t="s">
        <v>549</v>
      </c>
      <c r="M4" s="245" t="s">
        <v>550</v>
      </c>
    </row>
    <row r="5" spans="1:13" ht="18.95" customHeight="1">
      <c r="A5" s="465"/>
      <c r="B5" s="466"/>
      <c r="C5" s="467"/>
      <c r="D5" s="432" t="s">
        <v>1094</v>
      </c>
      <c r="E5" s="468"/>
      <c r="F5" s="433"/>
      <c r="G5" s="432" t="s">
        <v>1095</v>
      </c>
      <c r="H5" s="468"/>
      <c r="I5" s="468"/>
      <c r="J5" s="468"/>
      <c r="K5" s="468"/>
      <c r="L5" s="433"/>
      <c r="M5" s="245"/>
    </row>
    <row r="6" spans="1:13" ht="39.950000000000003" customHeight="1">
      <c r="A6" s="469"/>
      <c r="B6" s="470"/>
      <c r="C6" s="471"/>
      <c r="D6" s="245" t="s">
        <v>1019</v>
      </c>
      <c r="E6" s="245" t="s">
        <v>1061</v>
      </c>
      <c r="F6" s="245" t="s">
        <v>1096</v>
      </c>
      <c r="G6" s="472" t="s">
        <v>1357</v>
      </c>
      <c r="H6" s="245" t="s">
        <v>1097</v>
      </c>
      <c r="I6" s="245" t="s">
        <v>1098</v>
      </c>
      <c r="J6" s="245" t="s">
        <v>1099</v>
      </c>
      <c r="K6" s="245" t="s">
        <v>1100</v>
      </c>
      <c r="L6" s="245" t="s">
        <v>1101</v>
      </c>
      <c r="M6" s="245" t="s">
        <v>506</v>
      </c>
    </row>
    <row r="7" spans="1:13" ht="18.95" customHeight="1">
      <c r="A7" s="245" t="s">
        <v>112</v>
      </c>
      <c r="B7" s="473" t="s">
        <v>1102</v>
      </c>
      <c r="C7" s="474"/>
      <c r="D7" s="481"/>
      <c r="E7" s="481"/>
      <c r="F7" s="481"/>
      <c r="G7" s="481"/>
      <c r="H7" s="481"/>
      <c r="I7" s="481"/>
      <c r="J7" s="481"/>
      <c r="K7" s="481"/>
      <c r="L7" s="481"/>
      <c r="M7" s="475">
        <v>42</v>
      </c>
    </row>
    <row r="8" spans="1:13" ht="18.95" customHeight="1">
      <c r="A8" s="245" t="s">
        <v>117</v>
      </c>
      <c r="B8" s="476"/>
      <c r="C8" s="477" t="s">
        <v>1103</v>
      </c>
      <c r="D8" s="475">
        <v>12</v>
      </c>
      <c r="E8" s="475">
        <v>3</v>
      </c>
      <c r="F8" s="475">
        <f>E8+D8</f>
        <v>15</v>
      </c>
      <c r="G8" s="481"/>
      <c r="H8" s="481"/>
      <c r="I8" s="481"/>
      <c r="J8" s="481"/>
      <c r="K8" s="481"/>
      <c r="L8" s="481"/>
      <c r="M8" s="482"/>
    </row>
    <row r="9" spans="1:13" ht="18.95" customHeight="1">
      <c r="A9" s="245" t="s">
        <v>119</v>
      </c>
      <c r="B9" s="476"/>
      <c r="C9" s="477" t="s">
        <v>1104</v>
      </c>
      <c r="D9" s="481"/>
      <c r="E9" s="481"/>
      <c r="F9" s="481"/>
      <c r="G9" s="475">
        <v>1</v>
      </c>
      <c r="H9" s="475">
        <v>3</v>
      </c>
      <c r="I9" s="475">
        <v>0</v>
      </c>
      <c r="J9" s="475">
        <v>7</v>
      </c>
      <c r="K9" s="475">
        <v>0</v>
      </c>
      <c r="L9" s="475">
        <v>4</v>
      </c>
      <c r="M9" s="482"/>
    </row>
    <row r="10" spans="1:13" ht="18.95" customHeight="1">
      <c r="A10" s="245" t="s">
        <v>123</v>
      </c>
      <c r="B10" s="476"/>
      <c r="C10" s="477" t="s">
        <v>1105</v>
      </c>
      <c r="D10" s="481"/>
      <c r="E10" s="481"/>
      <c r="F10" s="481"/>
      <c r="G10" s="475">
        <v>0</v>
      </c>
      <c r="H10" s="475">
        <v>0</v>
      </c>
      <c r="I10" s="475">
        <v>0</v>
      </c>
      <c r="J10" s="475">
        <v>4</v>
      </c>
      <c r="K10" s="475">
        <v>6</v>
      </c>
      <c r="L10" s="475">
        <v>2</v>
      </c>
      <c r="M10" s="482"/>
    </row>
    <row r="11" spans="1:13" ht="18.95" customHeight="1">
      <c r="A11" s="245" t="s">
        <v>125</v>
      </c>
      <c r="B11" s="473" t="s">
        <v>1106</v>
      </c>
      <c r="C11" s="474"/>
      <c r="D11" s="143">
        <v>199679.98</v>
      </c>
      <c r="E11" s="143">
        <v>1082792.3500000001</v>
      </c>
      <c r="F11" s="143">
        <f>E11+D11</f>
        <v>1282472.33</v>
      </c>
      <c r="G11" s="143">
        <f>G12+G13</f>
        <v>187885</v>
      </c>
      <c r="H11" s="143">
        <f>H12+H13</f>
        <v>534187.79</v>
      </c>
      <c r="I11" s="478">
        <v>0</v>
      </c>
      <c r="J11" s="143">
        <f>J13+J12</f>
        <v>1216891.4500000002</v>
      </c>
      <c r="K11" s="143">
        <f>K12+K13</f>
        <v>713235.59000000008</v>
      </c>
      <c r="L11" s="143">
        <f>L13+L12</f>
        <v>525792.07999999996</v>
      </c>
      <c r="M11" s="482"/>
    </row>
    <row r="12" spans="1:13" ht="18.95" customHeight="1">
      <c r="A12" s="245" t="s">
        <v>129</v>
      </c>
      <c r="B12" s="476"/>
      <c r="C12" s="477" t="s">
        <v>1107</v>
      </c>
      <c r="D12" s="143">
        <v>0</v>
      </c>
      <c r="E12" s="143">
        <v>0</v>
      </c>
      <c r="F12" s="143">
        <v>0</v>
      </c>
      <c r="G12" s="143">
        <v>3000</v>
      </c>
      <c r="H12" s="143">
        <v>9000</v>
      </c>
      <c r="I12" s="143">
        <v>0</v>
      </c>
      <c r="J12" s="143">
        <v>33272.36</v>
      </c>
      <c r="K12" s="143">
        <v>18290.68</v>
      </c>
      <c r="L12" s="143">
        <f>6000+16936.89+15000</f>
        <v>37936.89</v>
      </c>
      <c r="M12" s="482"/>
    </row>
    <row r="13" spans="1:13" ht="18.95" customHeight="1">
      <c r="A13" s="245" t="s">
        <v>132</v>
      </c>
      <c r="B13" s="476"/>
      <c r="C13" s="477" t="s">
        <v>1108</v>
      </c>
      <c r="D13" s="143">
        <v>199679.98</v>
      </c>
      <c r="E13" s="143">
        <v>1082792.3500000001</v>
      </c>
      <c r="F13" s="143">
        <f>E13+D13</f>
        <v>1282472.33</v>
      </c>
      <c r="G13" s="143">
        <f>184885</f>
        <v>184885</v>
      </c>
      <c r="H13" s="143">
        <f>525187.79</f>
        <v>525187.79</v>
      </c>
      <c r="I13" s="478">
        <f>SUM(I11:I12)</f>
        <v>0</v>
      </c>
      <c r="J13" s="143">
        <v>1183619.0900000001</v>
      </c>
      <c r="K13" s="143">
        <f>694944.91</f>
        <v>694944.91</v>
      </c>
      <c r="L13" s="143">
        <f>487855.19</f>
        <v>487855.19</v>
      </c>
      <c r="M13" s="482"/>
    </row>
    <row r="30" spans="6:9" ht="14.25">
      <c r="G30" s="479"/>
      <c r="H30" s="479"/>
      <c r="I30" s="480"/>
    </row>
    <row r="31" spans="6:9">
      <c r="F31" s="479"/>
    </row>
    <row r="33" spans="6:6">
      <c r="F33" s="479"/>
    </row>
  </sheetData>
  <mergeCells count="7">
    <mergeCell ref="B11:C11"/>
    <mergeCell ref="A4:C4"/>
    <mergeCell ref="A5:C5"/>
    <mergeCell ref="D5:F5"/>
    <mergeCell ref="G5:L5"/>
    <mergeCell ref="A6:C6"/>
    <mergeCell ref="B7:C7"/>
  </mergeCells>
  <pageMargins left="0.7" right="0.7" top="0.78740157499999996" bottom="0.78740157499999996"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D42"/>
  <sheetViews>
    <sheetView showGridLines="0" zoomScaleNormal="100" workbookViewId="0">
      <selection activeCell="E21" sqref="E21"/>
    </sheetView>
  </sheetViews>
  <sheetFormatPr baseColWidth="10" defaultColWidth="9.140625" defaultRowHeight="15"/>
  <cols>
    <col min="1" max="1" width="8.7109375" style="24" bestFit="1" customWidth="1"/>
    <col min="2" max="2" width="93.42578125" style="24" customWidth="1"/>
    <col min="3" max="3" width="21.85546875" style="24" customWidth="1"/>
    <col min="4" max="16384" width="9.140625" style="24"/>
  </cols>
  <sheetData>
    <row r="1" spans="1:4" ht="40.5" customHeight="1">
      <c r="A1" s="361" t="s">
        <v>1109</v>
      </c>
      <c r="B1" s="361"/>
      <c r="C1" s="361"/>
    </row>
    <row r="2" spans="1:4" ht="15" customHeight="1">
      <c r="A2" s="290" t="s">
        <v>106</v>
      </c>
      <c r="B2" s="109"/>
      <c r="C2" s="109"/>
    </row>
    <row r="3" spans="1:4" ht="20.100000000000001" customHeight="1">
      <c r="A3" s="157"/>
      <c r="B3" s="157"/>
      <c r="C3" s="137"/>
    </row>
    <row r="4" spans="1:4" ht="20.100000000000001" customHeight="1">
      <c r="A4" s="25"/>
      <c r="B4" s="27"/>
      <c r="C4" s="29" t="s">
        <v>107</v>
      </c>
    </row>
    <row r="5" spans="1:4" ht="39.950000000000003" customHeight="1">
      <c r="A5" s="164"/>
      <c r="B5" s="170"/>
      <c r="C5" s="29" t="s">
        <v>1110</v>
      </c>
    </row>
    <row r="6" spans="1:4" ht="20.100000000000001" customHeight="1">
      <c r="A6" s="28" t="s">
        <v>112</v>
      </c>
      <c r="B6" s="154" t="s">
        <v>1111</v>
      </c>
      <c r="C6" s="121">
        <v>10651474301.33</v>
      </c>
    </row>
    <row r="7" spans="1:4" ht="39.950000000000003" customHeight="1">
      <c r="A7" s="28" t="s">
        <v>117</v>
      </c>
      <c r="B7" s="154" t="s">
        <v>1112</v>
      </c>
      <c r="C7" s="121">
        <v>0</v>
      </c>
      <c r="D7" s="209"/>
    </row>
    <row r="8" spans="1:4" ht="39.950000000000003" customHeight="1">
      <c r="A8" s="28" t="s">
        <v>119</v>
      </c>
      <c r="B8" s="154" t="s">
        <v>1113</v>
      </c>
      <c r="C8" s="37">
        <v>0</v>
      </c>
    </row>
    <row r="9" spans="1:4" ht="39.950000000000003" customHeight="1">
      <c r="A9" s="28" t="s">
        <v>123</v>
      </c>
      <c r="B9" s="154" t="s">
        <v>1114</v>
      </c>
      <c r="C9" s="37">
        <v>0</v>
      </c>
    </row>
    <row r="10" spans="1:4" ht="44.25" customHeight="1">
      <c r="A10" s="28" t="s">
        <v>125</v>
      </c>
      <c r="B10" s="154" t="s">
        <v>1115</v>
      </c>
      <c r="C10" s="37">
        <v>-16504582.51</v>
      </c>
    </row>
    <row r="11" spans="1:4" ht="39.950000000000003" customHeight="1">
      <c r="A11" s="28" t="s">
        <v>129</v>
      </c>
      <c r="B11" s="154" t="s">
        <v>1116</v>
      </c>
      <c r="C11" s="37">
        <v>0</v>
      </c>
    </row>
    <row r="12" spans="1:4" ht="20.100000000000001" customHeight="1">
      <c r="A12" s="28" t="s">
        <v>132</v>
      </c>
      <c r="B12" s="154" t="s">
        <v>1117</v>
      </c>
      <c r="C12" s="37">
        <v>0</v>
      </c>
    </row>
    <row r="13" spans="1:4" ht="20.100000000000001" customHeight="1">
      <c r="A13" s="28" t="s">
        <v>134</v>
      </c>
      <c r="B13" s="154" t="s">
        <v>1118</v>
      </c>
      <c r="C13" s="37">
        <v>-58430600.140000001</v>
      </c>
    </row>
    <row r="14" spans="1:4" ht="20.100000000000001" customHeight="1">
      <c r="A14" s="28" t="s">
        <v>136</v>
      </c>
      <c r="B14" s="154" t="s">
        <v>1119</v>
      </c>
      <c r="C14" s="37">
        <v>0</v>
      </c>
    </row>
    <row r="15" spans="1:4" ht="39.950000000000003" customHeight="1">
      <c r="A15" s="28" t="s">
        <v>138</v>
      </c>
      <c r="B15" s="154" t="s">
        <v>1120</v>
      </c>
      <c r="C15" s="37">
        <v>386091865.87</v>
      </c>
    </row>
    <row r="16" spans="1:4" ht="42.75" customHeight="1">
      <c r="A16" s="28" t="s">
        <v>140</v>
      </c>
      <c r="B16" s="154" t="s">
        <v>1121</v>
      </c>
      <c r="C16" s="37">
        <v>0</v>
      </c>
    </row>
    <row r="17" spans="1:3" ht="39.950000000000003" customHeight="1">
      <c r="A17" s="28" t="s">
        <v>1122</v>
      </c>
      <c r="B17" s="154" t="s">
        <v>1123</v>
      </c>
      <c r="C17" s="37">
        <v>0</v>
      </c>
    </row>
    <row r="18" spans="1:3" ht="39.950000000000003" customHeight="1">
      <c r="A18" s="28" t="s">
        <v>1124</v>
      </c>
      <c r="B18" s="154" t="s">
        <v>1125</v>
      </c>
      <c r="C18" s="37">
        <v>0</v>
      </c>
    </row>
    <row r="19" spans="1:3" ht="20.100000000000001" customHeight="1">
      <c r="A19" s="28" t="s">
        <v>142</v>
      </c>
      <c r="B19" s="154" t="s">
        <v>1126</v>
      </c>
      <c r="C19" s="39">
        <v>-3978538197.7600021</v>
      </c>
    </row>
    <row r="20" spans="1:3" ht="20.100000000000001" customHeight="1">
      <c r="A20" s="28" t="s">
        <v>144</v>
      </c>
      <c r="B20" s="155" t="s">
        <v>981</v>
      </c>
      <c r="C20" s="39">
        <v>6984092786.789999</v>
      </c>
    </row>
    <row r="40" spans="4:4">
      <c r="D40" s="111"/>
    </row>
    <row r="42" spans="4:4">
      <c r="D42" s="209"/>
    </row>
  </sheetData>
  <mergeCells count="1">
    <mergeCell ref="A1:C1"/>
  </mergeCells>
  <pageMargins left="0.7" right="0.7" top="0.75" bottom="0.75" header="0.3" footer="0.3"/>
  <pageSetup paperSize="8"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72"/>
  <sheetViews>
    <sheetView showGridLines="0" zoomScaleNormal="100" workbookViewId="0">
      <selection activeCell="G18" sqref="G18"/>
    </sheetView>
  </sheetViews>
  <sheetFormatPr baseColWidth="10" defaultColWidth="9.140625" defaultRowHeight="15"/>
  <cols>
    <col min="1" max="1" width="8.85546875" style="24" bestFit="1" customWidth="1"/>
    <col min="2" max="2" width="2.140625" style="24" customWidth="1"/>
    <col min="3" max="3" width="77.42578125" style="24" customWidth="1"/>
    <col min="4" max="5" width="20.42578125" style="24" bestFit="1" customWidth="1"/>
    <col min="6" max="6" width="9.140625" style="24"/>
    <col min="7" max="7" width="17.42578125" style="24" bestFit="1" customWidth="1"/>
    <col min="8" max="16384" width="9.140625" style="24"/>
  </cols>
  <sheetData>
    <row r="1" spans="1:5" ht="24.75" customHeight="1">
      <c r="A1" s="361" t="s">
        <v>1127</v>
      </c>
      <c r="B1" s="361"/>
      <c r="C1" s="361"/>
      <c r="D1" s="361"/>
      <c r="E1" s="157"/>
    </row>
    <row r="2" spans="1:5" ht="15" customHeight="1">
      <c r="A2" s="290" t="s">
        <v>106</v>
      </c>
      <c r="B2" s="109"/>
      <c r="C2" s="109"/>
      <c r="D2" s="109"/>
      <c r="E2" s="157"/>
    </row>
    <row r="3" spans="1:5" ht="20.100000000000001" customHeight="1">
      <c r="B3" s="253"/>
      <c r="C3" s="157"/>
      <c r="D3" s="157"/>
      <c r="E3" s="157"/>
    </row>
    <row r="4" spans="1:5" ht="39.950000000000003" customHeight="1">
      <c r="A4" s="446"/>
      <c r="B4" s="447"/>
      <c r="C4" s="448"/>
      <c r="D4" s="421" t="s">
        <v>1128</v>
      </c>
      <c r="E4" s="421"/>
    </row>
    <row r="5" spans="1:5" ht="20.100000000000001" customHeight="1">
      <c r="A5" s="417"/>
      <c r="B5" s="412"/>
      <c r="C5" s="418"/>
      <c r="D5" s="28" t="s">
        <v>107</v>
      </c>
      <c r="E5" s="28" t="s">
        <v>108</v>
      </c>
    </row>
    <row r="6" spans="1:5" ht="20.100000000000001" customHeight="1">
      <c r="A6" s="393"/>
      <c r="B6" s="407"/>
      <c r="C6" s="394"/>
      <c r="D6" s="294" t="s">
        <v>472</v>
      </c>
      <c r="E6" s="294" t="s">
        <v>473</v>
      </c>
    </row>
    <row r="7" spans="1:5" ht="20.100000000000001" customHeight="1">
      <c r="A7" s="358" t="s">
        <v>1129</v>
      </c>
      <c r="B7" s="360"/>
      <c r="C7" s="360"/>
      <c r="D7" s="250"/>
      <c r="E7" s="254"/>
    </row>
    <row r="8" spans="1:5" ht="29.25" customHeight="1">
      <c r="A8" s="28" t="s">
        <v>112</v>
      </c>
      <c r="B8" s="354" t="s">
        <v>1130</v>
      </c>
      <c r="C8" s="355"/>
      <c r="D8" s="37">
        <v>10696653772.82</v>
      </c>
      <c r="E8" s="37">
        <v>10365140443</v>
      </c>
    </row>
    <row r="9" spans="1:5" ht="39.950000000000003" customHeight="1">
      <c r="A9" s="28" t="s">
        <v>117</v>
      </c>
      <c r="B9" s="354" t="s">
        <v>1131</v>
      </c>
      <c r="C9" s="355"/>
      <c r="D9" s="37">
        <v>0</v>
      </c>
      <c r="E9" s="37">
        <v>0</v>
      </c>
    </row>
    <row r="10" spans="1:5" ht="29.25" customHeight="1">
      <c r="A10" s="28" t="s">
        <v>119</v>
      </c>
      <c r="B10" s="354" t="s">
        <v>1132</v>
      </c>
      <c r="C10" s="355"/>
      <c r="D10" s="37">
        <v>-133841394.59999999</v>
      </c>
      <c r="E10" s="37">
        <v>-146056037</v>
      </c>
    </row>
    <row r="11" spans="1:5" ht="29.25" customHeight="1">
      <c r="A11" s="28" t="s">
        <v>123</v>
      </c>
      <c r="B11" s="354" t="s">
        <v>1133</v>
      </c>
      <c r="C11" s="355"/>
      <c r="D11" s="37">
        <v>0</v>
      </c>
      <c r="E11" s="37">
        <v>0</v>
      </c>
    </row>
    <row r="12" spans="1:5" ht="20.100000000000001" customHeight="1">
      <c r="A12" s="28" t="s">
        <v>125</v>
      </c>
      <c r="B12" s="354" t="s">
        <v>1134</v>
      </c>
      <c r="C12" s="355"/>
      <c r="D12" s="37">
        <v>0</v>
      </c>
      <c r="E12" s="37">
        <v>0</v>
      </c>
    </row>
    <row r="13" spans="1:5" ht="20.100000000000001" customHeight="1">
      <c r="A13" s="28" t="s">
        <v>129</v>
      </c>
      <c r="B13" s="354" t="s">
        <v>1135</v>
      </c>
      <c r="C13" s="355"/>
      <c r="D13" s="37">
        <v>0</v>
      </c>
      <c r="E13" s="37">
        <v>0</v>
      </c>
    </row>
    <row r="14" spans="1:5" ht="31.5" customHeight="1">
      <c r="A14" s="28" t="s">
        <v>132</v>
      </c>
      <c r="B14" s="358" t="s">
        <v>1136</v>
      </c>
      <c r="C14" s="359"/>
      <c r="D14" s="39">
        <v>10562812378.219999</v>
      </c>
      <c r="E14" s="39">
        <v>10219084406</v>
      </c>
    </row>
    <row r="15" spans="1:5" ht="20.100000000000001" customHeight="1">
      <c r="A15" s="358" t="s">
        <v>1137</v>
      </c>
      <c r="B15" s="360"/>
      <c r="C15" s="359"/>
      <c r="D15" s="250"/>
      <c r="E15" s="254"/>
    </row>
    <row r="16" spans="1:5" ht="29.25" customHeight="1">
      <c r="A16" s="28" t="s">
        <v>134</v>
      </c>
      <c r="B16" s="354" t="s">
        <v>1138</v>
      </c>
      <c r="C16" s="355"/>
      <c r="D16" s="37">
        <v>4295763.0199999996</v>
      </c>
      <c r="E16" s="37">
        <v>3449813</v>
      </c>
    </row>
    <row r="17" spans="1:5" ht="29.25" customHeight="1">
      <c r="A17" s="28" t="s">
        <v>1139</v>
      </c>
      <c r="B17" s="354" t="s">
        <v>1140</v>
      </c>
      <c r="C17" s="355"/>
      <c r="D17" s="37">
        <v>0</v>
      </c>
      <c r="E17" s="37">
        <v>0</v>
      </c>
    </row>
    <row r="18" spans="1:5" ht="29.25" customHeight="1">
      <c r="A18" s="28" t="s">
        <v>136</v>
      </c>
      <c r="B18" s="354" t="s">
        <v>1141</v>
      </c>
      <c r="C18" s="355"/>
      <c r="D18" s="37">
        <v>21629521.030000001</v>
      </c>
      <c r="E18" s="37">
        <v>20112476</v>
      </c>
    </row>
    <row r="19" spans="1:5" ht="29.25" customHeight="1">
      <c r="A19" s="28" t="s">
        <v>1142</v>
      </c>
      <c r="B19" s="354" t="s">
        <v>1143</v>
      </c>
      <c r="C19" s="355"/>
      <c r="D19" s="37">
        <v>0</v>
      </c>
      <c r="E19" s="37">
        <v>0</v>
      </c>
    </row>
    <row r="20" spans="1:5" ht="20.100000000000001" customHeight="1">
      <c r="A20" s="28" t="s">
        <v>1144</v>
      </c>
      <c r="B20" s="354" t="s">
        <v>1145</v>
      </c>
      <c r="C20" s="355"/>
      <c r="D20" s="37">
        <v>0</v>
      </c>
      <c r="E20" s="37">
        <v>0</v>
      </c>
    </row>
    <row r="21" spans="1:5" ht="27.75" customHeight="1">
      <c r="A21" s="28" t="s">
        <v>138</v>
      </c>
      <c r="B21" s="105"/>
      <c r="C21" s="30" t="s">
        <v>1146</v>
      </c>
      <c r="D21" s="37">
        <v>0</v>
      </c>
      <c r="E21" s="37">
        <v>0</v>
      </c>
    </row>
    <row r="22" spans="1:5" ht="30.75" customHeight="1">
      <c r="A22" s="28" t="s">
        <v>1147</v>
      </c>
      <c r="B22" s="105"/>
      <c r="C22" s="30" t="s">
        <v>1148</v>
      </c>
      <c r="D22" s="37">
        <v>0</v>
      </c>
      <c r="E22" s="37">
        <v>0</v>
      </c>
    </row>
    <row r="23" spans="1:5" ht="30.75" customHeight="1">
      <c r="A23" s="28" t="s">
        <v>1149</v>
      </c>
      <c r="B23" s="105"/>
      <c r="C23" s="30" t="s">
        <v>1150</v>
      </c>
      <c r="D23" s="37">
        <v>0</v>
      </c>
      <c r="E23" s="37">
        <v>0</v>
      </c>
    </row>
    <row r="24" spans="1:5" ht="20.100000000000001" customHeight="1">
      <c r="A24" s="28" t="s">
        <v>140</v>
      </c>
      <c r="B24" s="354" t="s">
        <v>1151</v>
      </c>
      <c r="C24" s="355"/>
      <c r="D24" s="37">
        <v>0</v>
      </c>
      <c r="E24" s="37">
        <v>0</v>
      </c>
    </row>
    <row r="25" spans="1:5" ht="29.25" customHeight="1">
      <c r="A25" s="28" t="s">
        <v>142</v>
      </c>
      <c r="B25" s="354" t="s">
        <v>1152</v>
      </c>
      <c r="C25" s="355"/>
      <c r="D25" s="37">
        <v>0</v>
      </c>
      <c r="E25" s="37">
        <v>0</v>
      </c>
    </row>
    <row r="26" spans="1:5" ht="20.100000000000001" customHeight="1">
      <c r="A26" s="28" t="s">
        <v>144</v>
      </c>
      <c r="B26" s="358" t="s">
        <v>1153</v>
      </c>
      <c r="C26" s="359"/>
      <c r="D26" s="39">
        <v>25925284.050000001</v>
      </c>
      <c r="E26" s="39">
        <v>23562289</v>
      </c>
    </row>
    <row r="27" spans="1:5" ht="20.100000000000001" customHeight="1">
      <c r="A27" s="358" t="s">
        <v>1154</v>
      </c>
      <c r="B27" s="360"/>
      <c r="C27" s="359"/>
      <c r="D27" s="250"/>
      <c r="E27" s="254"/>
    </row>
    <row r="28" spans="1:5" ht="29.25" customHeight="1">
      <c r="A28" s="28" t="s">
        <v>146</v>
      </c>
      <c r="B28" s="354" t="s">
        <v>1155</v>
      </c>
      <c r="C28" s="355"/>
      <c r="D28" s="37">
        <v>0</v>
      </c>
      <c r="E28" s="37">
        <v>0</v>
      </c>
    </row>
    <row r="29" spans="1:5" ht="29.25" customHeight="1">
      <c r="A29" s="28" t="s">
        <v>148</v>
      </c>
      <c r="B29" s="354" t="s">
        <v>1156</v>
      </c>
      <c r="C29" s="355"/>
      <c r="D29" s="37">
        <v>0</v>
      </c>
      <c r="E29" s="37">
        <v>0</v>
      </c>
    </row>
    <row r="30" spans="1:5" ht="20.100000000000001" customHeight="1">
      <c r="A30" s="28" t="s">
        <v>150</v>
      </c>
      <c r="B30" s="354" t="s">
        <v>1157</v>
      </c>
      <c r="C30" s="355"/>
      <c r="D30" s="37">
        <v>0</v>
      </c>
      <c r="E30" s="37">
        <v>0</v>
      </c>
    </row>
    <row r="31" spans="1:5" ht="29.25" customHeight="1">
      <c r="A31" s="28" t="s">
        <v>1158</v>
      </c>
      <c r="B31" s="354" t="s">
        <v>1159</v>
      </c>
      <c r="C31" s="355"/>
      <c r="D31" s="37">
        <v>0</v>
      </c>
      <c r="E31" s="37">
        <v>0</v>
      </c>
    </row>
    <row r="32" spans="1:5" ht="20.100000000000001" customHeight="1">
      <c r="A32" s="28" t="s">
        <v>152</v>
      </c>
      <c r="B32" s="354" t="s">
        <v>1160</v>
      </c>
      <c r="C32" s="355"/>
      <c r="D32" s="37">
        <v>0</v>
      </c>
      <c r="E32" s="37">
        <v>0</v>
      </c>
    </row>
    <row r="33" spans="1:5" ht="20.100000000000001" customHeight="1">
      <c r="A33" s="28" t="s">
        <v>1161</v>
      </c>
      <c r="B33" s="354" t="s">
        <v>1162</v>
      </c>
      <c r="C33" s="355"/>
      <c r="D33" s="37">
        <v>0</v>
      </c>
      <c r="E33" s="37">
        <v>0</v>
      </c>
    </row>
    <row r="34" spans="1:5" ht="33" customHeight="1">
      <c r="A34" s="28" t="s">
        <v>154</v>
      </c>
      <c r="B34" s="358" t="s">
        <v>1163</v>
      </c>
      <c r="C34" s="359"/>
      <c r="D34" s="39">
        <v>0</v>
      </c>
      <c r="E34" s="39">
        <v>0</v>
      </c>
    </row>
    <row r="35" spans="1:5" ht="20.100000000000001" customHeight="1">
      <c r="A35" s="358" t="s">
        <v>1164</v>
      </c>
      <c r="B35" s="360"/>
      <c r="C35" s="359"/>
      <c r="D35" s="250"/>
      <c r="E35" s="254"/>
    </row>
    <row r="36" spans="1:5" ht="20.100000000000001" customHeight="1">
      <c r="A36" s="28" t="s">
        <v>156</v>
      </c>
      <c r="B36" s="354" t="s">
        <v>1165</v>
      </c>
      <c r="C36" s="355"/>
      <c r="D36" s="37">
        <v>663059524.25999999</v>
      </c>
      <c r="E36" s="37">
        <v>721642546</v>
      </c>
    </row>
    <row r="37" spans="1:5" ht="20.100000000000001" customHeight="1">
      <c r="A37" s="28" t="s">
        <v>158</v>
      </c>
      <c r="B37" s="354" t="s">
        <v>1166</v>
      </c>
      <c r="C37" s="355"/>
      <c r="D37" s="39">
        <v>-276967658.38999999</v>
      </c>
      <c r="E37" s="39">
        <v>-352965236</v>
      </c>
    </row>
    <row r="38" spans="1:5" ht="39.950000000000003" customHeight="1">
      <c r="A38" s="28" t="s">
        <v>167</v>
      </c>
      <c r="B38" s="354" t="s">
        <v>1167</v>
      </c>
      <c r="C38" s="355"/>
      <c r="D38" s="40"/>
      <c r="E38" s="40"/>
    </row>
    <row r="39" spans="1:5" ht="20.100000000000001" customHeight="1">
      <c r="A39" s="28" t="s">
        <v>169</v>
      </c>
      <c r="B39" s="358" t="s">
        <v>755</v>
      </c>
      <c r="C39" s="359"/>
      <c r="D39" s="37">
        <v>386091865.87</v>
      </c>
      <c r="E39" s="37">
        <v>368677310</v>
      </c>
    </row>
    <row r="40" spans="1:5" ht="39.950000000000003" customHeight="1">
      <c r="A40" s="358" t="s">
        <v>1168</v>
      </c>
      <c r="B40" s="360"/>
      <c r="C40" s="359"/>
      <c r="D40" s="250"/>
      <c r="E40" s="254"/>
    </row>
    <row r="41" spans="1:5" ht="29.25" customHeight="1">
      <c r="A41" s="28" t="s">
        <v>1169</v>
      </c>
      <c r="B41" s="354" t="s">
        <v>1170</v>
      </c>
      <c r="C41" s="355"/>
      <c r="D41" s="37">
        <v>-3990736741.3499999</v>
      </c>
      <c r="E41" s="37">
        <v>-4156194432</v>
      </c>
    </row>
    <row r="42" spans="1:5" ht="29.25" customHeight="1">
      <c r="A42" s="28" t="s">
        <v>1171</v>
      </c>
      <c r="B42" s="354" t="s">
        <v>1172</v>
      </c>
      <c r="C42" s="355"/>
      <c r="D42" s="37">
        <v>0</v>
      </c>
      <c r="E42" s="37">
        <v>0</v>
      </c>
    </row>
    <row r="43" spans="1:5" ht="29.25" customHeight="1">
      <c r="A43" s="28" t="s">
        <v>1173</v>
      </c>
      <c r="B43" s="354" t="s">
        <v>1174</v>
      </c>
      <c r="C43" s="355"/>
      <c r="D43" s="37">
        <v>0</v>
      </c>
      <c r="E43" s="37">
        <v>0</v>
      </c>
    </row>
    <row r="44" spans="1:5" ht="29.25" customHeight="1">
      <c r="A44" s="28" t="s">
        <v>1175</v>
      </c>
      <c r="B44" s="354" t="s">
        <v>1176</v>
      </c>
      <c r="C44" s="355"/>
      <c r="D44" s="37">
        <v>0</v>
      </c>
      <c r="E44" s="37">
        <v>0</v>
      </c>
    </row>
    <row r="45" spans="1:5" ht="36.75" customHeight="1">
      <c r="A45" s="28" t="s">
        <v>1177</v>
      </c>
      <c r="B45" s="354" t="s">
        <v>1178</v>
      </c>
      <c r="C45" s="355"/>
      <c r="D45" s="37">
        <v>0</v>
      </c>
      <c r="E45" s="37">
        <v>0</v>
      </c>
    </row>
    <row r="46" spans="1:5" ht="20.100000000000001" customHeight="1">
      <c r="A46" s="28" t="s">
        <v>1179</v>
      </c>
      <c r="B46" s="354" t="s">
        <v>1180</v>
      </c>
      <c r="C46" s="355"/>
      <c r="D46" s="37">
        <v>0</v>
      </c>
      <c r="E46" s="37">
        <v>0</v>
      </c>
    </row>
    <row r="47" spans="1:5" ht="29.25" customHeight="1">
      <c r="A47" s="28" t="s">
        <v>1181</v>
      </c>
      <c r="B47" s="354" t="s">
        <v>1182</v>
      </c>
      <c r="C47" s="355"/>
      <c r="D47" s="37">
        <v>0</v>
      </c>
      <c r="E47" s="37">
        <v>0</v>
      </c>
    </row>
    <row r="48" spans="1:5" ht="29.25" customHeight="1">
      <c r="A48" s="28" t="s">
        <v>1183</v>
      </c>
      <c r="B48" s="354" t="s">
        <v>1184</v>
      </c>
      <c r="C48" s="355"/>
      <c r="D48" s="37">
        <v>0</v>
      </c>
      <c r="E48" s="37">
        <v>0</v>
      </c>
    </row>
    <row r="49" spans="1:16" ht="29.25" customHeight="1">
      <c r="A49" s="28" t="s">
        <v>1185</v>
      </c>
      <c r="B49" s="354" t="s">
        <v>1186</v>
      </c>
      <c r="C49" s="355"/>
      <c r="D49" s="37">
        <v>0</v>
      </c>
      <c r="E49" s="37">
        <v>0</v>
      </c>
    </row>
    <row r="50" spans="1:16" ht="29.25" customHeight="1">
      <c r="A50" s="28" t="s">
        <v>1187</v>
      </c>
      <c r="B50" s="354" t="s">
        <v>1188</v>
      </c>
      <c r="C50" s="355"/>
      <c r="D50" s="37">
        <v>0</v>
      </c>
      <c r="E50" s="37">
        <v>0</v>
      </c>
    </row>
    <row r="51" spans="1:16" ht="20.100000000000001" customHeight="1">
      <c r="A51" s="28" t="s">
        <v>1189</v>
      </c>
      <c r="B51" s="354" t="s">
        <v>1190</v>
      </c>
      <c r="C51" s="355"/>
      <c r="D51" s="39">
        <v>-3990736741.3499999</v>
      </c>
      <c r="E51" s="39">
        <v>-4156194432</v>
      </c>
    </row>
    <row r="52" spans="1:16" ht="20.100000000000001" customHeight="1">
      <c r="A52" s="358" t="s">
        <v>1191</v>
      </c>
      <c r="B52" s="360"/>
      <c r="C52" s="359"/>
      <c r="D52" s="250"/>
      <c r="E52" s="254"/>
    </row>
    <row r="53" spans="1:16" ht="20.100000000000001" customHeight="1">
      <c r="A53" s="28" t="s">
        <v>171</v>
      </c>
      <c r="B53" s="358" t="s">
        <v>1192</v>
      </c>
      <c r="C53" s="359"/>
      <c r="D53" s="37">
        <v>517506715.12</v>
      </c>
      <c r="E53" s="37">
        <v>486977417</v>
      </c>
    </row>
    <row r="54" spans="1:16" ht="20.100000000000001" customHeight="1">
      <c r="A54" s="28" t="s">
        <v>173</v>
      </c>
      <c r="B54" s="358" t="s">
        <v>981</v>
      </c>
      <c r="C54" s="359"/>
      <c r="D54" s="39">
        <v>6984092786.789999</v>
      </c>
      <c r="E54" s="39">
        <v>6455129573</v>
      </c>
    </row>
    <row r="55" spans="1:16" ht="20.100000000000001" customHeight="1">
      <c r="A55" s="358" t="s">
        <v>980</v>
      </c>
      <c r="B55" s="360"/>
      <c r="C55" s="359"/>
      <c r="D55" s="250"/>
      <c r="E55" s="254"/>
    </row>
    <row r="56" spans="1:16" ht="20.100000000000001" customHeight="1">
      <c r="A56" s="29" t="s">
        <v>174</v>
      </c>
      <c r="B56" s="358" t="s">
        <v>980</v>
      </c>
      <c r="C56" s="359"/>
      <c r="D56" s="255">
        <v>7.4097915207946993E-2</v>
      </c>
      <c r="E56" s="255">
        <v>7.5440378305787995E-2</v>
      </c>
    </row>
    <row r="57" spans="1:16" ht="30.75" customHeight="1">
      <c r="A57" s="28" t="s">
        <v>1193</v>
      </c>
      <c r="B57" s="354" t="s">
        <v>1194</v>
      </c>
      <c r="C57" s="355"/>
      <c r="D57" s="255">
        <v>7.4097915207946993E-2</v>
      </c>
      <c r="E57" s="255">
        <v>7.5440378305787995E-2</v>
      </c>
    </row>
    <row r="58" spans="1:16" ht="30.75" customHeight="1">
      <c r="A58" s="28" t="s">
        <v>1195</v>
      </c>
      <c r="B58" s="354" t="s">
        <v>1196</v>
      </c>
      <c r="C58" s="355"/>
      <c r="D58" s="255">
        <v>7.4097915207946993E-2</v>
      </c>
      <c r="E58" s="41">
        <v>7.5440378304797995E-2</v>
      </c>
    </row>
    <row r="59" spans="1:16" ht="20.100000000000001" customHeight="1">
      <c r="A59" s="28" t="s">
        <v>180</v>
      </c>
      <c r="B59" s="354" t="s">
        <v>1197</v>
      </c>
      <c r="C59" s="355"/>
      <c r="D59" s="41">
        <v>0.03</v>
      </c>
      <c r="E59" s="41">
        <v>0.03</v>
      </c>
    </row>
    <row r="60" spans="1:16" ht="29.1" customHeight="1">
      <c r="A60" s="28" t="s">
        <v>1198</v>
      </c>
      <c r="B60" s="354" t="s">
        <v>985</v>
      </c>
      <c r="C60" s="355"/>
      <c r="D60" s="41">
        <v>0</v>
      </c>
      <c r="E60" s="41">
        <v>0</v>
      </c>
      <c r="H60" s="256"/>
      <c r="I60" s="256"/>
      <c r="J60" s="256"/>
      <c r="K60" s="256"/>
      <c r="L60" s="256"/>
      <c r="M60" s="256"/>
      <c r="N60" s="256"/>
      <c r="O60" s="256"/>
      <c r="P60" s="256"/>
    </row>
    <row r="61" spans="1:16" ht="20.100000000000001" customHeight="1">
      <c r="A61" s="28" t="s">
        <v>1199</v>
      </c>
      <c r="B61" s="105"/>
      <c r="C61" s="30" t="s">
        <v>1200</v>
      </c>
      <c r="D61" s="41">
        <v>0</v>
      </c>
      <c r="E61" s="41">
        <v>0</v>
      </c>
      <c r="H61" s="257"/>
      <c r="I61" s="256"/>
      <c r="J61" s="256"/>
      <c r="K61" s="256"/>
      <c r="L61" s="256"/>
      <c r="M61" s="256"/>
      <c r="N61" s="256"/>
      <c r="O61" s="256"/>
      <c r="P61" s="256"/>
    </row>
    <row r="62" spans="1:16" ht="20.100000000000001" customHeight="1">
      <c r="A62" s="28" t="s">
        <v>181</v>
      </c>
      <c r="B62" s="354" t="s">
        <v>1201</v>
      </c>
      <c r="C62" s="355"/>
      <c r="D62" s="41">
        <v>0</v>
      </c>
      <c r="E62" s="41">
        <v>0</v>
      </c>
      <c r="H62" s="256"/>
      <c r="I62" s="256"/>
      <c r="J62" s="256"/>
      <c r="K62" s="256"/>
      <c r="L62" s="256"/>
      <c r="M62" s="256"/>
      <c r="N62" s="256"/>
      <c r="O62" s="256"/>
      <c r="P62" s="256"/>
    </row>
    <row r="63" spans="1:16" ht="20.100000000000001" customHeight="1">
      <c r="A63" s="28" t="s">
        <v>1202</v>
      </c>
      <c r="B63" s="354" t="s">
        <v>1203</v>
      </c>
      <c r="C63" s="355"/>
      <c r="D63" s="255">
        <v>0.03</v>
      </c>
      <c r="E63" s="255">
        <v>0.03</v>
      </c>
      <c r="H63" s="256"/>
      <c r="I63" s="256"/>
      <c r="J63" s="256"/>
      <c r="K63" s="256"/>
      <c r="L63" s="256"/>
      <c r="M63" s="256"/>
      <c r="N63" s="256"/>
      <c r="O63" s="256"/>
      <c r="P63" s="256"/>
    </row>
    <row r="64" spans="1:16" ht="39.950000000000003" customHeight="1">
      <c r="A64" s="358" t="s">
        <v>1204</v>
      </c>
      <c r="B64" s="360"/>
      <c r="C64" s="360"/>
      <c r="D64" s="250"/>
      <c r="E64" s="254"/>
      <c r="H64" s="256"/>
      <c r="I64" s="256"/>
      <c r="J64" s="256"/>
      <c r="K64" s="256"/>
      <c r="L64" s="256"/>
      <c r="M64" s="256"/>
      <c r="N64" s="256"/>
      <c r="O64" s="256"/>
      <c r="P64" s="256"/>
    </row>
    <row r="65" spans="1:5" ht="20.100000000000001" customHeight="1">
      <c r="A65" s="28" t="s">
        <v>1205</v>
      </c>
      <c r="B65" s="354" t="s">
        <v>1206</v>
      </c>
      <c r="C65" s="355"/>
      <c r="D65" s="40"/>
      <c r="E65" s="40"/>
    </row>
    <row r="66" spans="1:5" ht="20.100000000000001" customHeight="1">
      <c r="A66" s="358" t="s">
        <v>1207</v>
      </c>
      <c r="B66" s="360"/>
      <c r="C66" s="360"/>
      <c r="D66" s="250"/>
      <c r="E66" s="254"/>
    </row>
    <row r="67" spans="1:5" ht="50.25" customHeight="1">
      <c r="A67" s="28" t="s">
        <v>185</v>
      </c>
      <c r="B67" s="354" t="s">
        <v>1208</v>
      </c>
      <c r="C67" s="355"/>
      <c r="D67" s="37">
        <v>0</v>
      </c>
      <c r="E67" s="37">
        <v>0</v>
      </c>
    </row>
    <row r="68" spans="1:5" ht="50.25" customHeight="1">
      <c r="A68" s="28" t="s">
        <v>187</v>
      </c>
      <c r="B68" s="354" t="s">
        <v>1209</v>
      </c>
      <c r="C68" s="355"/>
      <c r="D68" s="39">
        <v>0</v>
      </c>
      <c r="E68" s="39">
        <v>0</v>
      </c>
    </row>
    <row r="69" spans="1:5" ht="80.099999999999994" customHeight="1">
      <c r="A69" s="28" t="s">
        <v>190</v>
      </c>
      <c r="B69" s="354" t="s">
        <v>1210</v>
      </c>
      <c r="C69" s="355"/>
      <c r="D69" s="39">
        <v>6984092786.789999</v>
      </c>
      <c r="E69" s="39">
        <v>6455129573</v>
      </c>
    </row>
    <row r="70" spans="1:5" ht="80.099999999999994" customHeight="1">
      <c r="A70" s="28" t="s">
        <v>1211</v>
      </c>
      <c r="B70" s="354" t="s">
        <v>1212</v>
      </c>
      <c r="C70" s="355"/>
      <c r="D70" s="39">
        <v>6984092786.789999</v>
      </c>
      <c r="E70" s="39">
        <v>6455129574</v>
      </c>
    </row>
    <row r="71" spans="1:5" ht="80.099999999999994" customHeight="1">
      <c r="A71" s="28" t="s">
        <v>191</v>
      </c>
      <c r="B71" s="354" t="s">
        <v>1213</v>
      </c>
      <c r="C71" s="355"/>
      <c r="D71" s="255">
        <v>7.4097915207946993E-2</v>
      </c>
      <c r="E71" s="255">
        <v>7.5440378305787995E-2</v>
      </c>
    </row>
    <row r="72" spans="1:5" ht="80.099999999999994" customHeight="1">
      <c r="A72" s="28" t="s">
        <v>1214</v>
      </c>
      <c r="B72" s="354" t="s">
        <v>1215</v>
      </c>
      <c r="C72" s="355"/>
      <c r="D72" s="255">
        <v>7.4097915207946993E-2</v>
      </c>
      <c r="E72" s="255">
        <v>7.5440378294100996E-2</v>
      </c>
    </row>
  </sheetData>
  <mergeCells count="67">
    <mergeCell ref="A4:C4"/>
    <mergeCell ref="D4:E4"/>
    <mergeCell ref="A5:C5"/>
    <mergeCell ref="A6:C6"/>
    <mergeCell ref="A1:D1"/>
    <mergeCell ref="A7:C7"/>
    <mergeCell ref="B8:C8"/>
    <mergeCell ref="B9:C9"/>
    <mergeCell ref="B10:C10"/>
    <mergeCell ref="B11:C11"/>
    <mergeCell ref="B12:C12"/>
    <mergeCell ref="B13:C13"/>
    <mergeCell ref="B14:C14"/>
    <mergeCell ref="A15:C15"/>
    <mergeCell ref="B16:C16"/>
    <mergeCell ref="B17:C17"/>
    <mergeCell ref="B18:C18"/>
    <mergeCell ref="B19:C19"/>
    <mergeCell ref="B20:C20"/>
    <mergeCell ref="B24:C24"/>
    <mergeCell ref="B25:C25"/>
    <mergeCell ref="B26:C26"/>
    <mergeCell ref="A27:C27"/>
    <mergeCell ref="B28:C28"/>
    <mergeCell ref="B29:C29"/>
    <mergeCell ref="B30:C30"/>
    <mergeCell ref="B31:C31"/>
    <mergeCell ref="B32:C32"/>
    <mergeCell ref="B33:C33"/>
    <mergeCell ref="B34:C34"/>
    <mergeCell ref="A35:C35"/>
    <mergeCell ref="B36:C36"/>
    <mergeCell ref="B37:C37"/>
    <mergeCell ref="B38:C38"/>
    <mergeCell ref="B39:C39"/>
    <mergeCell ref="A40:C40"/>
    <mergeCell ref="B41:C41"/>
    <mergeCell ref="B42:C42"/>
    <mergeCell ref="B43:C43"/>
    <mergeCell ref="B44:C44"/>
    <mergeCell ref="B45:C45"/>
    <mergeCell ref="B46:C46"/>
    <mergeCell ref="B47:C47"/>
    <mergeCell ref="B48:C48"/>
    <mergeCell ref="B49:C49"/>
    <mergeCell ref="B50:C50"/>
    <mergeCell ref="B51:C51"/>
    <mergeCell ref="A52:C52"/>
    <mergeCell ref="B53:C53"/>
    <mergeCell ref="B54:C54"/>
    <mergeCell ref="A55:C55"/>
    <mergeCell ref="B56:C56"/>
    <mergeCell ref="B57:C57"/>
    <mergeCell ref="B58:C58"/>
    <mergeCell ref="B59:C59"/>
    <mergeCell ref="B60:C60"/>
    <mergeCell ref="B62:C62"/>
    <mergeCell ref="B63:C63"/>
    <mergeCell ref="A64:C64"/>
    <mergeCell ref="B70:C70"/>
    <mergeCell ref="B71:C71"/>
    <mergeCell ref="B72:C72"/>
    <mergeCell ref="B65:C65"/>
    <mergeCell ref="A66:C66"/>
    <mergeCell ref="B67:C67"/>
    <mergeCell ref="B68:C68"/>
    <mergeCell ref="B69:C69"/>
  </mergeCells>
  <pageMargins left="0.7" right="0.7" top="0.75" bottom="0.75" header="0.3" footer="0.3"/>
  <pageSetup paperSize="8"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17"/>
  <sheetViews>
    <sheetView showGridLines="0" zoomScaleNormal="100" workbookViewId="0">
      <selection activeCell="K16" sqref="K16"/>
    </sheetView>
  </sheetViews>
  <sheetFormatPr baseColWidth="10" defaultColWidth="9.140625" defaultRowHeight="15"/>
  <cols>
    <col min="1" max="1" width="7.42578125" style="24" bestFit="1" customWidth="1"/>
    <col min="2" max="2" width="2.140625" style="24" customWidth="1"/>
    <col min="3" max="3" width="94.28515625" style="24" customWidth="1"/>
    <col min="4" max="4" width="26.7109375" style="24" customWidth="1"/>
    <col min="5" max="5" width="9.140625" style="24"/>
    <col min="6" max="6" width="16.42578125" style="24" bestFit="1" customWidth="1"/>
    <col min="7" max="16384" width="9.140625" style="24"/>
  </cols>
  <sheetData>
    <row r="1" spans="1:6" ht="39.950000000000003" customHeight="1">
      <c r="A1" s="361" t="s">
        <v>1216</v>
      </c>
      <c r="B1" s="361"/>
      <c r="C1" s="361"/>
      <c r="D1" s="165"/>
    </row>
    <row r="2" spans="1:6" ht="15" customHeight="1">
      <c r="A2" s="290" t="s">
        <v>106</v>
      </c>
      <c r="B2" s="109"/>
      <c r="C2" s="109"/>
      <c r="D2" s="165"/>
    </row>
    <row r="3" spans="1:6" ht="20.100000000000001" customHeight="1">
      <c r="A3" s="165"/>
      <c r="B3" s="165"/>
      <c r="C3" s="165"/>
      <c r="D3" s="165"/>
    </row>
    <row r="4" spans="1:6" ht="20.100000000000001" customHeight="1">
      <c r="A4" s="404"/>
      <c r="B4" s="405"/>
      <c r="C4" s="406"/>
      <c r="D4" s="28" t="s">
        <v>107</v>
      </c>
    </row>
    <row r="5" spans="1:6" ht="39.950000000000003" customHeight="1">
      <c r="A5" s="393"/>
      <c r="B5" s="407"/>
      <c r="C5" s="394"/>
      <c r="D5" s="29" t="s">
        <v>1128</v>
      </c>
    </row>
    <row r="6" spans="1:6" ht="39.950000000000003" customHeight="1">
      <c r="A6" s="28" t="s">
        <v>1217</v>
      </c>
      <c r="B6" s="354" t="s">
        <v>1218</v>
      </c>
      <c r="C6" s="355"/>
      <c r="D6" s="39">
        <v>6606395908.1999998</v>
      </c>
      <c r="F6" s="160"/>
    </row>
    <row r="7" spans="1:6" ht="20.100000000000001" customHeight="1">
      <c r="A7" s="28" t="s">
        <v>1219</v>
      </c>
      <c r="B7" s="354" t="s">
        <v>1220</v>
      </c>
      <c r="C7" s="355"/>
      <c r="D7" s="37">
        <v>0</v>
      </c>
    </row>
    <row r="8" spans="1:6" ht="20.100000000000001" customHeight="1">
      <c r="A8" s="28" t="s">
        <v>1221</v>
      </c>
      <c r="B8" s="354" t="s">
        <v>1222</v>
      </c>
      <c r="C8" s="355"/>
      <c r="D8" s="39">
        <v>6606395908.1999998</v>
      </c>
    </row>
    <row r="9" spans="1:6" ht="20.100000000000001" customHeight="1">
      <c r="A9" s="28" t="s">
        <v>1223</v>
      </c>
      <c r="B9" s="105"/>
      <c r="C9" s="30" t="s">
        <v>919</v>
      </c>
      <c r="D9" s="37">
        <v>412675617.33999997</v>
      </c>
    </row>
    <row r="10" spans="1:6" ht="20.100000000000001" customHeight="1">
      <c r="A10" s="28" t="s">
        <v>1224</v>
      </c>
      <c r="B10" s="105"/>
      <c r="C10" s="30" t="s">
        <v>1225</v>
      </c>
      <c r="D10" s="37">
        <v>2246937368.0599999</v>
      </c>
    </row>
    <row r="11" spans="1:6" ht="39.950000000000003" customHeight="1">
      <c r="A11" s="28" t="s">
        <v>1226</v>
      </c>
      <c r="B11" s="105"/>
      <c r="C11" s="30" t="s">
        <v>1227</v>
      </c>
      <c r="D11" s="37">
        <v>75450409.370000005</v>
      </c>
    </row>
    <row r="12" spans="1:6" ht="20.100000000000001" customHeight="1">
      <c r="A12" s="28" t="s">
        <v>1228</v>
      </c>
      <c r="B12" s="105"/>
      <c r="C12" s="30" t="s">
        <v>570</v>
      </c>
      <c r="D12" s="37">
        <v>361922192.18000001</v>
      </c>
    </row>
    <row r="13" spans="1:6" ht="20.100000000000001" customHeight="1">
      <c r="A13" s="28" t="s">
        <v>1229</v>
      </c>
      <c r="B13" s="105"/>
      <c r="C13" s="30" t="s">
        <v>1230</v>
      </c>
      <c r="D13" s="37">
        <v>1316802290.26</v>
      </c>
    </row>
    <row r="14" spans="1:6" ht="20.100000000000001" customHeight="1">
      <c r="A14" s="28" t="s">
        <v>1231</v>
      </c>
      <c r="B14" s="105"/>
      <c r="C14" s="30" t="s">
        <v>915</v>
      </c>
      <c r="D14" s="37">
        <v>160963678.94999999</v>
      </c>
    </row>
    <row r="15" spans="1:6" ht="20.100000000000001" customHeight="1">
      <c r="A15" s="28" t="s">
        <v>1232</v>
      </c>
      <c r="B15" s="105"/>
      <c r="C15" s="30" t="s">
        <v>1233</v>
      </c>
      <c r="D15" s="37">
        <v>1415711461.5999999</v>
      </c>
    </row>
    <row r="16" spans="1:6" ht="20.100000000000001" customHeight="1">
      <c r="A16" s="28" t="s">
        <v>1234</v>
      </c>
      <c r="B16" s="105"/>
      <c r="C16" s="30" t="s">
        <v>917</v>
      </c>
      <c r="D16" s="37">
        <v>32367524.899999999</v>
      </c>
    </row>
    <row r="17" spans="1:4" ht="39.950000000000003" customHeight="1">
      <c r="A17" s="28" t="s">
        <v>1235</v>
      </c>
      <c r="B17" s="105"/>
      <c r="C17" s="30" t="s">
        <v>1236</v>
      </c>
      <c r="D17" s="37">
        <v>583565365.53999996</v>
      </c>
    </row>
  </sheetData>
  <mergeCells count="6">
    <mergeCell ref="B7:C7"/>
    <mergeCell ref="B8:C8"/>
    <mergeCell ref="A1:C1"/>
    <mergeCell ref="A4:C4"/>
    <mergeCell ref="A5:C5"/>
    <mergeCell ref="B6:C6"/>
  </mergeCells>
  <pageMargins left="0.7" right="0.7" top="0.75" bottom="0.75" header="0.3" footer="0.3"/>
  <pageSetup paperSize="9"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43"/>
  <sheetViews>
    <sheetView showGridLines="0" zoomScaleNormal="100" workbookViewId="0">
      <selection activeCell="E52" sqref="E52"/>
    </sheetView>
  </sheetViews>
  <sheetFormatPr baseColWidth="10" defaultColWidth="9.140625" defaultRowHeight="15"/>
  <cols>
    <col min="1" max="1" width="8.85546875" style="24" bestFit="1" customWidth="1"/>
    <col min="2" max="2" width="43.7109375" style="24" customWidth="1"/>
    <col min="3" max="3" width="21.85546875" style="24" customWidth="1"/>
    <col min="4" max="11" width="19.140625" style="24" bestFit="1" customWidth="1"/>
    <col min="12" max="16384" width="9.140625" style="24"/>
  </cols>
  <sheetData>
    <row r="1" spans="1:11" ht="24.75" customHeight="1">
      <c r="A1" s="361" t="s">
        <v>1237</v>
      </c>
      <c r="B1" s="361"/>
      <c r="C1" s="361"/>
      <c r="D1" s="157"/>
      <c r="E1" s="157"/>
      <c r="F1" s="157"/>
      <c r="G1" s="157"/>
      <c r="H1" s="157"/>
      <c r="I1" s="157"/>
      <c r="J1" s="157"/>
      <c r="K1" s="157"/>
    </row>
    <row r="2" spans="1:11" ht="15" customHeight="1">
      <c r="A2" s="290" t="s">
        <v>106</v>
      </c>
      <c r="B2" s="109"/>
      <c r="C2" s="109"/>
      <c r="D2" s="157"/>
      <c r="E2" s="157"/>
      <c r="F2" s="157"/>
      <c r="G2" s="157"/>
      <c r="H2" s="157"/>
      <c r="I2" s="157"/>
      <c r="J2" s="157"/>
      <c r="K2" s="157"/>
    </row>
    <row r="3" spans="1:11" ht="20.100000000000001" customHeight="1">
      <c r="A3" s="165"/>
      <c r="B3" s="157"/>
      <c r="C3" s="157"/>
      <c r="D3" s="157"/>
      <c r="E3" s="157"/>
      <c r="F3" s="157"/>
      <c r="G3" s="157"/>
      <c r="H3" s="157"/>
      <c r="I3" s="157"/>
      <c r="J3" s="157"/>
      <c r="K3" s="157"/>
    </row>
    <row r="4" spans="1:11" ht="20.100000000000001" customHeight="1">
      <c r="A4" s="354" t="s">
        <v>1238</v>
      </c>
      <c r="B4" s="415"/>
      <c r="C4" s="355"/>
      <c r="D4" s="310" t="s">
        <v>1239</v>
      </c>
      <c r="E4" s="136"/>
    </row>
    <row r="5" spans="1:11" ht="20.100000000000001" customHeight="1">
      <c r="A5" s="26"/>
      <c r="B5" s="146"/>
      <c r="C5" s="146"/>
      <c r="D5" s="162"/>
    </row>
    <row r="6" spans="1:11" ht="20.100000000000001" customHeight="1">
      <c r="A6" s="165"/>
      <c r="D6" s="28" t="s">
        <v>107</v>
      </c>
      <c r="E6" s="28" t="s">
        <v>108</v>
      </c>
      <c r="F6" s="28" t="s">
        <v>349</v>
      </c>
      <c r="G6" s="28" t="s">
        <v>508</v>
      </c>
      <c r="H6" s="28" t="s">
        <v>509</v>
      </c>
      <c r="I6" s="28" t="s">
        <v>510</v>
      </c>
      <c r="J6" s="28" t="s">
        <v>511</v>
      </c>
      <c r="K6" s="28" t="s">
        <v>512</v>
      </c>
    </row>
    <row r="7" spans="1:11" ht="39.950000000000003" customHeight="1">
      <c r="D7" s="377" t="s">
        <v>1240</v>
      </c>
      <c r="E7" s="377"/>
      <c r="F7" s="377"/>
      <c r="G7" s="377"/>
      <c r="H7" s="377" t="s">
        <v>1241</v>
      </c>
      <c r="I7" s="377"/>
      <c r="J7" s="377"/>
      <c r="K7" s="377"/>
    </row>
    <row r="8" spans="1:11" ht="20.100000000000001" customHeight="1">
      <c r="A8" s="28" t="s">
        <v>1242</v>
      </c>
      <c r="B8" s="354" t="s">
        <v>1243</v>
      </c>
      <c r="C8" s="355"/>
      <c r="D8" s="294" t="s">
        <v>472</v>
      </c>
      <c r="E8" s="294" t="s">
        <v>1244</v>
      </c>
      <c r="F8" s="294" t="s">
        <v>948</v>
      </c>
      <c r="G8" s="294" t="s">
        <v>1245</v>
      </c>
      <c r="H8" s="294" t="s">
        <v>472</v>
      </c>
      <c r="I8" s="294" t="s">
        <v>1244</v>
      </c>
      <c r="J8" s="294" t="s">
        <v>948</v>
      </c>
      <c r="K8" s="294" t="s">
        <v>1245</v>
      </c>
    </row>
    <row r="9" spans="1:11" ht="27" customHeight="1">
      <c r="A9" s="168" t="s">
        <v>1246</v>
      </c>
      <c r="B9" s="354" t="s">
        <v>1247</v>
      </c>
      <c r="C9" s="355"/>
      <c r="D9" s="264"/>
      <c r="E9" s="264"/>
      <c r="F9" s="264"/>
      <c r="G9" s="264"/>
      <c r="H9" s="264"/>
      <c r="I9" s="264"/>
      <c r="J9" s="264"/>
      <c r="K9" s="264"/>
    </row>
    <row r="10" spans="1:11" ht="20.100000000000001" customHeight="1">
      <c r="A10" s="453" t="s">
        <v>1248</v>
      </c>
      <c r="B10" s="454"/>
      <c r="C10" s="455"/>
      <c r="D10" s="456"/>
      <c r="E10" s="457"/>
      <c r="F10" s="457"/>
      <c r="G10" s="457"/>
      <c r="H10" s="458"/>
      <c r="I10" s="458"/>
      <c r="J10" s="458"/>
      <c r="K10" s="459"/>
    </row>
    <row r="11" spans="1:11" ht="39.950000000000003" customHeight="1">
      <c r="A11" s="28" t="s">
        <v>112</v>
      </c>
      <c r="B11" s="354" t="s">
        <v>1249</v>
      </c>
      <c r="C11" s="355"/>
      <c r="D11" s="127"/>
      <c r="E11" s="128"/>
      <c r="F11" s="128"/>
      <c r="G11" s="129"/>
      <c r="H11" s="143">
        <v>3470053219.0476756</v>
      </c>
      <c r="I11" s="143">
        <v>3417573622.7765841</v>
      </c>
      <c r="J11" s="143">
        <v>3453124892.690825</v>
      </c>
      <c r="K11" s="143">
        <v>3415154001.8520494</v>
      </c>
    </row>
    <row r="12" spans="1:11" ht="20.100000000000001" customHeight="1">
      <c r="A12" s="358" t="s">
        <v>1250</v>
      </c>
      <c r="B12" s="360"/>
      <c r="C12" s="359"/>
      <c r="D12" s="460"/>
      <c r="E12" s="461"/>
      <c r="F12" s="461"/>
      <c r="G12" s="461"/>
      <c r="H12" s="458"/>
      <c r="I12" s="458"/>
      <c r="J12" s="458"/>
      <c r="K12" s="459"/>
    </row>
    <row r="13" spans="1:11" ht="29.25" customHeight="1">
      <c r="A13" s="28" t="s">
        <v>117</v>
      </c>
      <c r="B13" s="354" t="s">
        <v>1251</v>
      </c>
      <c r="C13" s="355"/>
      <c r="D13" s="143">
        <v>1114436694.2716668</v>
      </c>
      <c r="E13" s="143">
        <v>1130466972.5816667</v>
      </c>
      <c r="F13" s="143">
        <v>1148566225.604167</v>
      </c>
      <c r="G13" s="143">
        <v>1163739446.5033333</v>
      </c>
      <c r="H13" s="143">
        <v>78858177.477916658</v>
      </c>
      <c r="I13" s="143">
        <v>79981499.452249989</v>
      </c>
      <c r="J13" s="143">
        <v>81473133.381124988</v>
      </c>
      <c r="K13" s="143">
        <v>82689028.949083328</v>
      </c>
    </row>
    <row r="14" spans="1:11" ht="20.100000000000001" customHeight="1">
      <c r="A14" s="28" t="s">
        <v>119</v>
      </c>
      <c r="B14" s="372" t="s">
        <v>1252</v>
      </c>
      <c r="C14" s="373"/>
      <c r="D14" s="143">
        <v>788547462.00333345</v>
      </c>
      <c r="E14" s="143">
        <v>798372110.86333334</v>
      </c>
      <c r="F14" s="143">
        <v>807362789.77333319</v>
      </c>
      <c r="G14" s="143">
        <v>815796468.40750015</v>
      </c>
      <c r="H14" s="143">
        <v>39427373.100166671</v>
      </c>
      <c r="I14" s="143">
        <v>39918605.543166667</v>
      </c>
      <c r="J14" s="143">
        <v>40368139.488666661</v>
      </c>
      <c r="K14" s="143">
        <v>40789823.420374997</v>
      </c>
    </row>
    <row r="15" spans="1:11" ht="20.100000000000001" customHeight="1">
      <c r="A15" s="28" t="s">
        <v>123</v>
      </c>
      <c r="B15" s="372" t="s">
        <v>1253</v>
      </c>
      <c r="C15" s="373"/>
      <c r="D15" s="143">
        <v>325889232.26833338</v>
      </c>
      <c r="E15" s="143">
        <v>332094861.71833342</v>
      </c>
      <c r="F15" s="143">
        <v>341203435.83083338</v>
      </c>
      <c r="G15" s="143">
        <v>347942978.09583336</v>
      </c>
      <c r="H15" s="143">
        <v>39430804.377750009</v>
      </c>
      <c r="I15" s="143">
        <v>40062893.909083337</v>
      </c>
      <c r="J15" s="143">
        <v>41104993.892458342</v>
      </c>
      <c r="K15" s="143">
        <v>41899205.528708339</v>
      </c>
    </row>
    <row r="16" spans="1:11" ht="20.100000000000001" customHeight="1">
      <c r="A16" s="28" t="s">
        <v>125</v>
      </c>
      <c r="B16" s="354" t="s">
        <v>1254</v>
      </c>
      <c r="C16" s="355"/>
      <c r="D16" s="143">
        <v>2825326545.0758333</v>
      </c>
      <c r="E16" s="143">
        <v>2868155149.5308337</v>
      </c>
      <c r="F16" s="143">
        <v>2921559979.7666669</v>
      </c>
      <c r="G16" s="143">
        <v>2922229847.2750001</v>
      </c>
      <c r="H16" s="143">
        <v>2524636551.6999998</v>
      </c>
      <c r="I16" s="143">
        <v>2552538551.0363336</v>
      </c>
      <c r="J16" s="143">
        <v>2596941574.6404996</v>
      </c>
      <c r="K16" s="143">
        <v>2592300215.7268333</v>
      </c>
    </row>
    <row r="17" spans="1:11" ht="39.950000000000003" customHeight="1">
      <c r="A17" s="28" t="s">
        <v>129</v>
      </c>
      <c r="B17" s="372" t="s">
        <v>1255</v>
      </c>
      <c r="C17" s="373"/>
      <c r="D17" s="143">
        <v>1527517785.8508332</v>
      </c>
      <c r="E17" s="143">
        <v>1536588643.9508331</v>
      </c>
      <c r="F17" s="143">
        <v>1533095905.6850002</v>
      </c>
      <c r="G17" s="143">
        <v>1522178866.6991665</v>
      </c>
      <c r="H17" s="143">
        <v>1527517785.8508332</v>
      </c>
      <c r="I17" s="143">
        <v>1536588643.9508331</v>
      </c>
      <c r="J17" s="143">
        <v>1533095905.6850002</v>
      </c>
      <c r="K17" s="143">
        <v>1522178866.6991665</v>
      </c>
    </row>
    <row r="18" spans="1:11" ht="20.100000000000001" customHeight="1">
      <c r="A18" s="28" t="s">
        <v>132</v>
      </c>
      <c r="B18" s="372" t="s">
        <v>1256</v>
      </c>
      <c r="C18" s="373"/>
      <c r="D18" s="143">
        <v>1274105675.8916667</v>
      </c>
      <c r="E18" s="143">
        <v>1304106422.2466667</v>
      </c>
      <c r="F18" s="143">
        <v>1358323824.0816667</v>
      </c>
      <c r="G18" s="143">
        <v>1375383313.9091666</v>
      </c>
      <c r="H18" s="143">
        <v>973415682.51583326</v>
      </c>
      <c r="I18" s="143">
        <v>988489823.75216675</v>
      </c>
      <c r="J18" s="143">
        <v>1033705418.9555001</v>
      </c>
      <c r="K18" s="143">
        <v>1045453682.3609997</v>
      </c>
    </row>
    <row r="19" spans="1:11" ht="20.100000000000001" customHeight="1">
      <c r="A19" s="28" t="s">
        <v>134</v>
      </c>
      <c r="B19" s="372" t="s">
        <v>1257</v>
      </c>
      <c r="C19" s="373"/>
      <c r="D19" s="143">
        <v>23703083.333333332</v>
      </c>
      <c r="E19" s="143">
        <v>27460083.333333332</v>
      </c>
      <c r="F19" s="143">
        <v>30140250</v>
      </c>
      <c r="G19" s="143">
        <v>24667666.666666668</v>
      </c>
      <c r="H19" s="143">
        <v>23703083.333333332</v>
      </c>
      <c r="I19" s="143">
        <v>27460083.333333332</v>
      </c>
      <c r="J19" s="143">
        <v>30140250</v>
      </c>
      <c r="K19" s="143">
        <v>24667666.666666668</v>
      </c>
    </row>
    <row r="20" spans="1:11" ht="20.100000000000001" customHeight="1">
      <c r="A20" s="28" t="s">
        <v>136</v>
      </c>
      <c r="B20" s="372" t="s">
        <v>1258</v>
      </c>
      <c r="C20" s="373"/>
      <c r="D20" s="130"/>
      <c r="E20" s="131"/>
      <c r="F20" s="131"/>
      <c r="G20" s="131"/>
      <c r="H20" s="143">
        <v>0</v>
      </c>
      <c r="I20" s="143">
        <v>0</v>
      </c>
      <c r="J20" s="143">
        <v>0</v>
      </c>
      <c r="K20" s="143">
        <v>0</v>
      </c>
    </row>
    <row r="21" spans="1:11" ht="20.100000000000001" customHeight="1">
      <c r="A21" s="28" t="s">
        <v>138</v>
      </c>
      <c r="B21" s="354" t="s">
        <v>1259</v>
      </c>
      <c r="C21" s="355"/>
      <c r="D21" s="143">
        <v>474156340.20416665</v>
      </c>
      <c r="E21" s="143">
        <v>491889460.35916668</v>
      </c>
      <c r="F21" s="143">
        <v>498129432.16416669</v>
      </c>
      <c r="G21" s="143">
        <v>509115020.65833336</v>
      </c>
      <c r="H21" s="143">
        <v>78737650.752708331</v>
      </c>
      <c r="I21" s="143">
        <v>79164729.554999992</v>
      </c>
      <c r="J21" s="143">
        <v>79906331.411041662</v>
      </c>
      <c r="K21" s="143">
        <v>81348502.990583315</v>
      </c>
    </row>
    <row r="22" spans="1:11" ht="26.25" customHeight="1">
      <c r="A22" s="28" t="s">
        <v>140</v>
      </c>
      <c r="B22" s="372" t="s">
        <v>1260</v>
      </c>
      <c r="C22" s="373"/>
      <c r="D22" s="143">
        <v>29645325.9575</v>
      </c>
      <c r="E22" s="143">
        <v>29022462.715833336</v>
      </c>
      <c r="F22" s="143">
        <v>29358292.840833336</v>
      </c>
      <c r="G22" s="143">
        <v>28607229.178333338</v>
      </c>
      <c r="H22" s="143">
        <v>29645325.9575</v>
      </c>
      <c r="I22" s="143">
        <v>29022462.715833336</v>
      </c>
      <c r="J22" s="143">
        <v>29358292.840833336</v>
      </c>
      <c r="K22" s="143">
        <v>28607229.178333338</v>
      </c>
    </row>
    <row r="23" spans="1:11" ht="26.25" customHeight="1">
      <c r="A23" s="28" t="s">
        <v>142</v>
      </c>
      <c r="B23" s="372" t="s">
        <v>1261</v>
      </c>
      <c r="C23" s="373"/>
      <c r="D23" s="143">
        <v>0</v>
      </c>
      <c r="E23" s="143">
        <v>0</v>
      </c>
      <c r="F23" s="143">
        <v>0</v>
      </c>
      <c r="G23" s="143">
        <v>0</v>
      </c>
      <c r="H23" s="143">
        <v>0</v>
      </c>
      <c r="I23" s="143">
        <v>0</v>
      </c>
      <c r="J23" s="143">
        <v>0</v>
      </c>
      <c r="K23" s="143">
        <v>0</v>
      </c>
    </row>
    <row r="24" spans="1:11" ht="20.100000000000001" customHeight="1">
      <c r="A24" s="28" t="s">
        <v>144</v>
      </c>
      <c r="B24" s="372" t="s">
        <v>1262</v>
      </c>
      <c r="C24" s="373"/>
      <c r="D24" s="143">
        <v>444511014.24666667</v>
      </c>
      <c r="E24" s="143">
        <v>462866997.64333338</v>
      </c>
      <c r="F24" s="143">
        <v>468771139.32333332</v>
      </c>
      <c r="G24" s="143">
        <v>480507791.48000002</v>
      </c>
      <c r="H24" s="143">
        <v>49092324.795208335</v>
      </c>
      <c r="I24" s="143">
        <v>50142266.839166671</v>
      </c>
      <c r="J24" s="143">
        <v>50548038.570208333</v>
      </c>
      <c r="K24" s="143">
        <v>52741273.812249996</v>
      </c>
    </row>
    <row r="25" spans="1:11" ht="20.100000000000001" customHeight="1">
      <c r="A25" s="28" t="s">
        <v>146</v>
      </c>
      <c r="B25" s="354" t="s">
        <v>1263</v>
      </c>
      <c r="C25" s="355"/>
      <c r="D25" s="143">
        <v>10837610.510833336</v>
      </c>
      <c r="E25" s="143">
        <v>7451718.8416666677</v>
      </c>
      <c r="F25" s="143">
        <v>6526893.2716666656</v>
      </c>
      <c r="G25" s="143">
        <v>5813143.2533333348</v>
      </c>
      <c r="H25" s="143">
        <v>10837610.510833336</v>
      </c>
      <c r="I25" s="143">
        <v>7451718.8416666677</v>
      </c>
      <c r="J25" s="143">
        <v>6526893.2716666656</v>
      </c>
      <c r="K25" s="143">
        <v>5813143.2533333348</v>
      </c>
    </row>
    <row r="26" spans="1:11" ht="20.100000000000001" customHeight="1">
      <c r="A26" s="28" t="s">
        <v>148</v>
      </c>
      <c r="B26" s="354" t="s">
        <v>1264</v>
      </c>
      <c r="C26" s="355"/>
      <c r="D26" s="143">
        <v>227421391.99583331</v>
      </c>
      <c r="E26" s="143">
        <v>223482093.45999995</v>
      </c>
      <c r="F26" s="143">
        <v>220270449.785</v>
      </c>
      <c r="G26" s="143">
        <v>216999349.58666667</v>
      </c>
      <c r="H26" s="143">
        <v>2274213.9199583335</v>
      </c>
      <c r="I26" s="143">
        <v>2234820.9345999998</v>
      </c>
      <c r="J26" s="143">
        <v>2202704.4978499999</v>
      </c>
      <c r="K26" s="143">
        <v>2170190.9565333333</v>
      </c>
    </row>
    <row r="27" spans="1:11" ht="20.100000000000001" customHeight="1">
      <c r="A27" s="28" t="s">
        <v>150</v>
      </c>
      <c r="B27" s="354" t="s">
        <v>1265</v>
      </c>
      <c r="C27" s="355"/>
      <c r="D27" s="124"/>
      <c r="E27" s="125"/>
      <c r="F27" s="125"/>
      <c r="G27" s="125"/>
      <c r="H27" s="143">
        <v>2695344204.3614163</v>
      </c>
      <c r="I27" s="143">
        <v>2721371319.8198495</v>
      </c>
      <c r="J27" s="143">
        <v>2767050637.2021837</v>
      </c>
      <c r="K27" s="143">
        <v>2764321081.8763666</v>
      </c>
    </row>
    <row r="28" spans="1:11" ht="20.100000000000001" customHeight="1">
      <c r="A28" s="358" t="s">
        <v>1266</v>
      </c>
      <c r="B28" s="360"/>
      <c r="C28" s="359"/>
      <c r="D28" s="449"/>
      <c r="E28" s="450"/>
      <c r="F28" s="450"/>
      <c r="G28" s="450"/>
      <c r="H28" s="451"/>
      <c r="I28" s="451"/>
      <c r="J28" s="451"/>
      <c r="K28" s="452"/>
    </row>
    <row r="29" spans="1:11" ht="20.100000000000001" customHeight="1">
      <c r="A29" s="28" t="s">
        <v>152</v>
      </c>
      <c r="B29" s="354" t="s">
        <v>1267</v>
      </c>
      <c r="C29" s="355"/>
      <c r="D29" s="143">
        <v>0</v>
      </c>
      <c r="E29" s="143">
        <v>0</v>
      </c>
      <c r="F29" s="143">
        <v>0</v>
      </c>
      <c r="G29" s="143">
        <v>0</v>
      </c>
      <c r="H29" s="143">
        <v>0</v>
      </c>
      <c r="I29" s="143">
        <v>0</v>
      </c>
      <c r="J29" s="143">
        <v>0</v>
      </c>
      <c r="K29" s="143">
        <v>0</v>
      </c>
    </row>
    <row r="30" spans="1:11" ht="20.100000000000001" customHeight="1">
      <c r="A30" s="28" t="s">
        <v>154</v>
      </c>
      <c r="B30" s="354" t="s">
        <v>1268</v>
      </c>
      <c r="C30" s="355"/>
      <c r="D30" s="143">
        <v>433833139.37166667</v>
      </c>
      <c r="E30" s="143">
        <v>440449046.03750008</v>
      </c>
      <c r="F30" s="143">
        <v>450259967.23666668</v>
      </c>
      <c r="G30" s="143">
        <v>440091487.21083331</v>
      </c>
      <c r="H30" s="143">
        <v>370660063.02625006</v>
      </c>
      <c r="I30" s="143">
        <v>379147630.52833337</v>
      </c>
      <c r="J30" s="143">
        <v>393880684.09666675</v>
      </c>
      <c r="K30" s="143">
        <v>384641085.72958332</v>
      </c>
    </row>
    <row r="31" spans="1:11" ht="20.100000000000001" customHeight="1">
      <c r="A31" s="28" t="s">
        <v>156</v>
      </c>
      <c r="B31" s="354" t="s">
        <v>1269</v>
      </c>
      <c r="C31" s="355"/>
      <c r="D31" s="143">
        <v>76209585.421666667</v>
      </c>
      <c r="E31" s="143">
        <v>78367108.029166669</v>
      </c>
      <c r="F31" s="143">
        <v>76757925.423333332</v>
      </c>
      <c r="G31" s="143">
        <v>74100233.156666651</v>
      </c>
      <c r="H31" s="143">
        <v>34158481.924999997</v>
      </c>
      <c r="I31" s="143">
        <v>34161345.191166662</v>
      </c>
      <c r="J31" s="143">
        <v>29874837.404666666</v>
      </c>
      <c r="K31" s="143">
        <v>25171059.762666661</v>
      </c>
    </row>
    <row r="32" spans="1:11" ht="60" customHeight="1">
      <c r="A32" s="28" t="s">
        <v>1270</v>
      </c>
      <c r="B32" s="354" t="s">
        <v>1271</v>
      </c>
      <c r="C32" s="355"/>
      <c r="D32" s="127"/>
      <c r="E32" s="128"/>
      <c r="F32" s="128"/>
      <c r="G32" s="129"/>
      <c r="H32" s="143">
        <v>0</v>
      </c>
      <c r="I32" s="143">
        <v>0</v>
      </c>
      <c r="J32" s="143">
        <v>0</v>
      </c>
      <c r="K32" s="143">
        <v>0</v>
      </c>
    </row>
    <row r="33" spans="1:11" ht="25.5" customHeight="1">
      <c r="A33" s="28" t="s">
        <v>1272</v>
      </c>
      <c r="B33" s="354" t="s">
        <v>1273</v>
      </c>
      <c r="C33" s="355"/>
      <c r="D33" s="130"/>
      <c r="E33" s="131"/>
      <c r="F33" s="131"/>
      <c r="G33" s="132"/>
      <c r="H33" s="143">
        <v>0</v>
      </c>
      <c r="I33" s="143">
        <v>0</v>
      </c>
      <c r="J33" s="143">
        <v>0</v>
      </c>
      <c r="K33" s="143">
        <v>0</v>
      </c>
    </row>
    <row r="34" spans="1:11" ht="20.100000000000001" customHeight="1">
      <c r="A34" s="28" t="s">
        <v>158</v>
      </c>
      <c r="B34" s="354" t="s">
        <v>1274</v>
      </c>
      <c r="C34" s="355"/>
      <c r="D34" s="143">
        <v>510042724.79333335</v>
      </c>
      <c r="E34" s="143">
        <v>518816154.06666678</v>
      </c>
      <c r="F34" s="143">
        <v>527017892.66000003</v>
      </c>
      <c r="G34" s="143">
        <v>514191720.36750001</v>
      </c>
      <c r="H34" s="143">
        <v>404818544.95125008</v>
      </c>
      <c r="I34" s="143">
        <v>413308975.71950006</v>
      </c>
      <c r="J34" s="143">
        <v>423755521.5013333</v>
      </c>
      <c r="K34" s="143">
        <v>409812145.49224997</v>
      </c>
    </row>
    <row r="35" spans="1:11" ht="20.100000000000001" customHeight="1">
      <c r="A35" s="28" t="s">
        <v>159</v>
      </c>
      <c r="B35" s="372" t="s">
        <v>1275</v>
      </c>
      <c r="C35" s="373"/>
      <c r="D35" s="143">
        <v>0</v>
      </c>
      <c r="E35" s="143">
        <v>0</v>
      </c>
      <c r="F35" s="143">
        <v>0</v>
      </c>
      <c r="G35" s="143">
        <v>0</v>
      </c>
      <c r="H35" s="143">
        <v>0</v>
      </c>
      <c r="I35" s="143">
        <v>0</v>
      </c>
      <c r="J35" s="143">
        <v>0</v>
      </c>
      <c r="K35" s="143">
        <v>0</v>
      </c>
    </row>
    <row r="36" spans="1:11" ht="20.100000000000001" customHeight="1">
      <c r="A36" s="28" t="s">
        <v>161</v>
      </c>
      <c r="B36" s="372" t="s">
        <v>1276</v>
      </c>
      <c r="C36" s="373"/>
      <c r="D36" s="143">
        <v>0</v>
      </c>
      <c r="E36" s="143">
        <v>0</v>
      </c>
      <c r="F36" s="143">
        <v>0</v>
      </c>
      <c r="G36" s="143">
        <v>0</v>
      </c>
      <c r="H36" s="143">
        <v>0</v>
      </c>
      <c r="I36" s="143">
        <v>0</v>
      </c>
      <c r="J36" s="143">
        <v>0</v>
      </c>
      <c r="K36" s="143">
        <v>0</v>
      </c>
    </row>
    <row r="37" spans="1:11" ht="20.100000000000001" customHeight="1">
      <c r="A37" s="28" t="s">
        <v>163</v>
      </c>
      <c r="B37" s="372" t="s">
        <v>1277</v>
      </c>
      <c r="C37" s="373"/>
      <c r="D37" s="143">
        <v>510042724.79333335</v>
      </c>
      <c r="E37" s="143">
        <v>518816154.06666678</v>
      </c>
      <c r="F37" s="143">
        <v>527017892.66000003</v>
      </c>
      <c r="G37" s="143">
        <v>514191720.36750001</v>
      </c>
      <c r="H37" s="143">
        <v>404818544.95125008</v>
      </c>
      <c r="I37" s="143">
        <v>413308975.71950006</v>
      </c>
      <c r="J37" s="143">
        <v>423755521.5013333</v>
      </c>
      <c r="K37" s="143">
        <v>409812145.49224997</v>
      </c>
    </row>
    <row r="38" spans="1:11" ht="20.100000000000001" customHeight="1">
      <c r="A38" s="230"/>
      <c r="B38" s="162"/>
      <c r="C38" s="162"/>
      <c r="D38" s="162"/>
      <c r="E38" s="162"/>
      <c r="F38" s="162"/>
      <c r="G38" s="265"/>
      <c r="H38" s="421" t="s">
        <v>1278</v>
      </c>
      <c r="I38" s="421"/>
      <c r="J38" s="421"/>
      <c r="K38" s="421"/>
    </row>
    <row r="39" spans="1:11" ht="20.100000000000001" customHeight="1">
      <c r="A39" s="28" t="s">
        <v>167</v>
      </c>
      <c r="B39" s="354" t="s">
        <v>1279</v>
      </c>
      <c r="C39" s="355"/>
      <c r="D39" s="124"/>
      <c r="E39" s="125"/>
      <c r="F39" s="125"/>
      <c r="G39" s="126"/>
      <c r="H39" s="143">
        <v>3470053219.067575</v>
      </c>
      <c r="I39" s="143">
        <v>3417573622.7997913</v>
      </c>
      <c r="J39" s="143">
        <v>3453124892.7083325</v>
      </c>
      <c r="K39" s="143">
        <v>3415154001.8608336</v>
      </c>
    </row>
    <row r="40" spans="1:11" ht="20.100000000000001" customHeight="1">
      <c r="A40" s="28" t="s">
        <v>169</v>
      </c>
      <c r="B40" s="354" t="s">
        <v>1280</v>
      </c>
      <c r="C40" s="355"/>
      <c r="D40" s="127"/>
      <c r="E40" s="128"/>
      <c r="F40" s="128"/>
      <c r="G40" s="129"/>
      <c r="H40" s="143">
        <v>2290525650.1747499</v>
      </c>
      <c r="I40" s="143">
        <v>2308062333.2648501</v>
      </c>
      <c r="J40" s="143">
        <v>2343295104.2963505</v>
      </c>
      <c r="K40" s="143">
        <v>2354508924.1771998</v>
      </c>
    </row>
    <row r="41" spans="1:11" ht="20.100000000000001" customHeight="1">
      <c r="A41" s="28" t="s">
        <v>171</v>
      </c>
      <c r="B41" s="354" t="s">
        <v>1281</v>
      </c>
      <c r="C41" s="355"/>
      <c r="D41" s="130"/>
      <c r="E41" s="131"/>
      <c r="F41" s="131"/>
      <c r="G41" s="132"/>
      <c r="H41" s="266">
        <v>1.5195427315182071</v>
      </c>
      <c r="I41" s="266">
        <v>1.4838927063914831</v>
      </c>
      <c r="J41" s="266">
        <v>1.476787166666667</v>
      </c>
      <c r="K41" s="266">
        <v>1.4520688333333329</v>
      </c>
    </row>
    <row r="43" spans="1:11">
      <c r="H43" s="267"/>
    </row>
  </sheetData>
  <mergeCells count="41">
    <mergeCell ref="A1:C1"/>
    <mergeCell ref="A4:C4"/>
    <mergeCell ref="D7:G7"/>
    <mergeCell ref="H7:K7"/>
    <mergeCell ref="B8:C8"/>
    <mergeCell ref="B9:C9"/>
    <mergeCell ref="A10:C10"/>
    <mergeCell ref="D10:K10"/>
    <mergeCell ref="B11:C11"/>
    <mergeCell ref="A12:C12"/>
    <mergeCell ref="D12:K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A28:C28"/>
    <mergeCell ref="D28:K28"/>
    <mergeCell ref="B29:C29"/>
    <mergeCell ref="H38:K38"/>
    <mergeCell ref="B39:C39"/>
    <mergeCell ref="B30:C30"/>
    <mergeCell ref="B31:C31"/>
    <mergeCell ref="B32:C32"/>
    <mergeCell ref="B33:C33"/>
    <mergeCell ref="B34:C34"/>
    <mergeCell ref="B40:C40"/>
    <mergeCell ref="B41:C41"/>
    <mergeCell ref="B35:C35"/>
    <mergeCell ref="B36:C36"/>
    <mergeCell ref="B37:C37"/>
  </mergeCells>
  <pageMargins left="0.7" right="0.7" top="0.75" bottom="0.75" header="0.3" footer="0.3"/>
  <pageSetup paperSize="8" scale="84" fitToHeight="0"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L86"/>
  <sheetViews>
    <sheetView showGridLines="0" zoomScaleNormal="100" workbookViewId="0">
      <selection activeCell="N17" sqref="N17"/>
    </sheetView>
  </sheetViews>
  <sheetFormatPr baseColWidth="10" defaultColWidth="9.140625" defaultRowHeight="15"/>
  <cols>
    <col min="1" max="1" width="9.85546875" bestFit="1" customWidth="1"/>
    <col min="2" max="2" width="2.140625" customWidth="1"/>
    <col min="3" max="3" width="6.85546875" customWidth="1"/>
    <col min="4" max="4" width="65.5703125" customWidth="1"/>
    <col min="5" max="5" width="19.42578125" bestFit="1" customWidth="1"/>
    <col min="6" max="6" width="19.140625" bestFit="1" customWidth="1"/>
    <col min="7" max="7" width="17.28515625" bestFit="1" customWidth="1"/>
    <col min="8" max="9" width="19.140625" bestFit="1" customWidth="1"/>
    <col min="11" max="11" width="12.140625" bestFit="1" customWidth="1"/>
    <col min="12" max="12" width="14.28515625" bestFit="1" customWidth="1"/>
  </cols>
  <sheetData>
    <row r="1" spans="1:9" ht="24.75" customHeight="1">
      <c r="A1" s="361" t="s">
        <v>1282</v>
      </c>
      <c r="B1" s="361"/>
      <c r="C1" s="361"/>
      <c r="D1" s="361"/>
      <c r="E1" s="157"/>
      <c r="F1" s="157"/>
      <c r="G1" s="157"/>
      <c r="H1" s="157"/>
      <c r="I1" s="157"/>
    </row>
    <row r="2" spans="1:9" ht="15" customHeight="1">
      <c r="A2" s="290" t="s">
        <v>106</v>
      </c>
      <c r="B2" s="109"/>
      <c r="C2" s="109"/>
      <c r="D2" s="109"/>
      <c r="E2" s="157"/>
      <c r="F2" s="157"/>
      <c r="G2" s="157"/>
      <c r="H2" s="157"/>
      <c r="I2" s="157"/>
    </row>
    <row r="3" spans="1:9">
      <c r="A3" s="157"/>
      <c r="B3" s="157"/>
      <c r="C3" s="157"/>
      <c r="D3" s="157"/>
      <c r="E3" s="157"/>
      <c r="F3" s="157"/>
      <c r="G3" s="157"/>
      <c r="H3" s="157"/>
      <c r="I3" s="157"/>
    </row>
    <row r="4" spans="1:9" ht="20.100000000000001" customHeight="1">
      <c r="A4" s="122"/>
      <c r="B4" s="268"/>
      <c r="C4" s="268"/>
      <c r="D4" s="269"/>
      <c r="E4" s="168" t="s">
        <v>107</v>
      </c>
      <c r="F4" s="168" t="s">
        <v>108</v>
      </c>
      <c r="G4" s="168" t="s">
        <v>349</v>
      </c>
      <c r="H4" s="168" t="s">
        <v>508</v>
      </c>
      <c r="I4" s="168" t="s">
        <v>509</v>
      </c>
    </row>
    <row r="5" spans="1:9" ht="39.950000000000003" customHeight="1">
      <c r="A5" s="295" t="s">
        <v>1283</v>
      </c>
      <c r="B5" s="295"/>
      <c r="C5" s="295"/>
      <c r="D5" s="309" t="s">
        <v>1080</v>
      </c>
      <c r="E5" s="386" t="s">
        <v>1284</v>
      </c>
      <c r="F5" s="395"/>
      <c r="G5" s="395"/>
      <c r="H5" s="387"/>
      <c r="I5" s="181" t="s">
        <v>1285</v>
      </c>
    </row>
    <row r="6" spans="1:9" ht="39.950000000000003" customHeight="1">
      <c r="A6" s="270"/>
      <c r="B6" s="271"/>
      <c r="C6" s="271"/>
      <c r="D6" s="272"/>
      <c r="E6" s="28" t="s">
        <v>1286</v>
      </c>
      <c r="F6" s="28" t="s">
        <v>1287</v>
      </c>
      <c r="G6" s="28" t="s">
        <v>1288</v>
      </c>
      <c r="H6" s="28" t="s">
        <v>1289</v>
      </c>
      <c r="I6" s="182"/>
    </row>
    <row r="7" spans="1:9" ht="20.100000000000001" customHeight="1">
      <c r="A7" s="358" t="s">
        <v>1290</v>
      </c>
      <c r="B7" s="360"/>
      <c r="C7" s="360"/>
      <c r="D7" s="360"/>
      <c r="E7" s="359"/>
      <c r="F7" s="429"/>
      <c r="G7" s="429"/>
      <c r="H7" s="429"/>
      <c r="I7" s="429"/>
    </row>
    <row r="8" spans="1:9" ht="20.100000000000001" customHeight="1">
      <c r="A8" s="171" t="s">
        <v>112</v>
      </c>
      <c r="B8" s="411" t="s">
        <v>1291</v>
      </c>
      <c r="C8" s="411"/>
      <c r="D8" s="403"/>
      <c r="E8" s="37">
        <v>519635382.91000003</v>
      </c>
      <c r="F8" s="37">
        <v>0</v>
      </c>
      <c r="G8" s="37">
        <v>1653633.44</v>
      </c>
      <c r="H8" s="37">
        <v>30245630.829999998</v>
      </c>
      <c r="I8" s="37">
        <v>549881013.74000001</v>
      </c>
    </row>
    <row r="9" spans="1:9" ht="20.100000000000001" customHeight="1">
      <c r="A9" s="28" t="s">
        <v>117</v>
      </c>
      <c r="B9" s="263"/>
      <c r="C9" s="414" t="s">
        <v>1292</v>
      </c>
      <c r="D9" s="373"/>
      <c r="E9" s="37">
        <v>519635382.91000003</v>
      </c>
      <c r="F9" s="37">
        <v>0</v>
      </c>
      <c r="G9" s="37">
        <v>1653633.44</v>
      </c>
      <c r="H9" s="37">
        <v>30245630.829999998</v>
      </c>
      <c r="I9" s="37">
        <v>549881013.74000001</v>
      </c>
    </row>
    <row r="10" spans="1:9" ht="20.100000000000001" customHeight="1">
      <c r="A10" s="28" t="s">
        <v>119</v>
      </c>
      <c r="B10" s="263"/>
      <c r="C10" s="414" t="s">
        <v>1293</v>
      </c>
      <c r="D10" s="373"/>
      <c r="E10" s="172"/>
      <c r="F10" s="37">
        <v>0</v>
      </c>
      <c r="G10" s="37">
        <v>0</v>
      </c>
      <c r="H10" s="37">
        <v>0</v>
      </c>
      <c r="I10" s="37">
        <v>0</v>
      </c>
    </row>
    <row r="11" spans="1:9" ht="20.100000000000001" customHeight="1">
      <c r="A11" s="28" t="s">
        <v>123</v>
      </c>
      <c r="B11" s="415" t="s">
        <v>1294</v>
      </c>
      <c r="C11" s="415"/>
      <c r="D11" s="355"/>
      <c r="E11" s="185"/>
      <c r="F11" s="37">
        <v>977429008.39999998</v>
      </c>
      <c r="G11" s="37">
        <v>82384480.920000002</v>
      </c>
      <c r="H11" s="37">
        <v>67193091.620000005</v>
      </c>
      <c r="I11" s="37">
        <v>1059340638.47</v>
      </c>
    </row>
    <row r="12" spans="1:9" ht="20.100000000000001" customHeight="1">
      <c r="A12" s="28" t="s">
        <v>125</v>
      </c>
      <c r="B12" s="263"/>
      <c r="C12" s="414" t="s">
        <v>1252</v>
      </c>
      <c r="D12" s="373"/>
      <c r="E12" s="185"/>
      <c r="F12" s="37">
        <v>726608752.73000002</v>
      </c>
      <c r="G12" s="37">
        <v>39699376.509999998</v>
      </c>
      <c r="H12" s="37">
        <v>39393270.170000002</v>
      </c>
      <c r="I12" s="37">
        <v>767385992.94799995</v>
      </c>
    </row>
    <row r="13" spans="1:9" ht="20.100000000000001" customHeight="1">
      <c r="A13" s="28" t="s">
        <v>129</v>
      </c>
      <c r="B13" s="263"/>
      <c r="C13" s="414" t="s">
        <v>1253</v>
      </c>
      <c r="D13" s="373"/>
      <c r="E13" s="185"/>
      <c r="F13" s="37">
        <v>250820255.66999999</v>
      </c>
      <c r="G13" s="37">
        <v>42685104.409999996</v>
      </c>
      <c r="H13" s="37">
        <v>27799821.449999999</v>
      </c>
      <c r="I13" s="37">
        <v>291954645.52200001</v>
      </c>
    </row>
    <row r="14" spans="1:9" ht="20.100000000000001" customHeight="1">
      <c r="A14" s="28" t="s">
        <v>132</v>
      </c>
      <c r="B14" s="415" t="s">
        <v>1295</v>
      </c>
      <c r="C14" s="415"/>
      <c r="D14" s="355"/>
      <c r="E14" s="185"/>
      <c r="F14" s="37">
        <v>4313505707.6800003</v>
      </c>
      <c r="G14" s="37">
        <v>676322421.40999997</v>
      </c>
      <c r="H14" s="37">
        <v>4221977739.3499999</v>
      </c>
      <c r="I14" s="37">
        <v>4884696259.6149998</v>
      </c>
    </row>
    <row r="15" spans="1:9" ht="20.100000000000001" customHeight="1">
      <c r="A15" s="28" t="s">
        <v>134</v>
      </c>
      <c r="B15" s="263"/>
      <c r="C15" s="414" t="s">
        <v>1296</v>
      </c>
      <c r="D15" s="373"/>
      <c r="E15" s="185"/>
      <c r="F15" s="37">
        <v>0</v>
      </c>
      <c r="G15" s="37">
        <v>0</v>
      </c>
      <c r="H15" s="37">
        <v>0</v>
      </c>
      <c r="I15" s="37">
        <v>0</v>
      </c>
    </row>
    <row r="16" spans="1:9" ht="20.100000000000001" customHeight="1">
      <c r="A16" s="28" t="s">
        <v>136</v>
      </c>
      <c r="B16" s="263"/>
      <c r="C16" s="414" t="s">
        <v>1297</v>
      </c>
      <c r="D16" s="373"/>
      <c r="E16" s="185"/>
      <c r="F16" s="37">
        <v>4313505707.6800003</v>
      </c>
      <c r="G16" s="37">
        <v>676322421.40999997</v>
      </c>
      <c r="H16" s="37">
        <v>4221977739.3499999</v>
      </c>
      <c r="I16" s="37">
        <v>4884696259.6149998</v>
      </c>
    </row>
    <row r="17" spans="1:12" ht="20.100000000000001" customHeight="1">
      <c r="A17" s="28" t="s">
        <v>138</v>
      </c>
      <c r="B17" s="415" t="s">
        <v>1298</v>
      </c>
      <c r="C17" s="415"/>
      <c r="D17" s="355"/>
      <c r="E17" s="186"/>
      <c r="F17" s="37">
        <v>0</v>
      </c>
      <c r="G17" s="37">
        <v>0</v>
      </c>
      <c r="H17" s="37">
        <v>0</v>
      </c>
      <c r="I17" s="37">
        <v>0</v>
      </c>
    </row>
    <row r="18" spans="1:12" ht="20.100000000000001" customHeight="1">
      <c r="A18" s="28" t="s">
        <v>140</v>
      </c>
      <c r="B18" s="415" t="s">
        <v>1299</v>
      </c>
      <c r="C18" s="415"/>
      <c r="D18" s="355"/>
      <c r="E18" s="37">
        <v>7517837.1500000004</v>
      </c>
      <c r="F18" s="37">
        <v>398989680.07999998</v>
      </c>
      <c r="G18" s="37">
        <v>0</v>
      </c>
      <c r="H18" s="37">
        <v>0</v>
      </c>
      <c r="I18" s="37">
        <v>0</v>
      </c>
    </row>
    <row r="19" spans="1:12" ht="20.100000000000001" customHeight="1">
      <c r="A19" s="28" t="s">
        <v>142</v>
      </c>
      <c r="B19" s="263"/>
      <c r="C19" s="414" t="s">
        <v>1300</v>
      </c>
      <c r="D19" s="373"/>
      <c r="E19" s="37">
        <v>7517837.1500000004</v>
      </c>
      <c r="F19" s="250"/>
      <c r="G19" s="262"/>
      <c r="H19" s="262"/>
      <c r="I19" s="254"/>
    </row>
    <row r="20" spans="1:12" ht="39.950000000000003" customHeight="1">
      <c r="A20" s="28" t="s">
        <v>144</v>
      </c>
      <c r="B20" s="263"/>
      <c r="C20" s="414" t="s">
        <v>1301</v>
      </c>
      <c r="D20" s="373"/>
      <c r="E20" s="172"/>
      <c r="F20" s="37">
        <v>398989680.07999998</v>
      </c>
      <c r="G20" s="37">
        <v>0</v>
      </c>
      <c r="H20" s="37">
        <v>0</v>
      </c>
      <c r="I20" s="37">
        <v>0</v>
      </c>
    </row>
    <row r="21" spans="1:12" ht="20.100000000000001" customHeight="1">
      <c r="A21" s="29" t="s">
        <v>146</v>
      </c>
      <c r="B21" s="360" t="s">
        <v>1302</v>
      </c>
      <c r="C21" s="360"/>
      <c r="D21" s="359"/>
      <c r="E21" s="273"/>
      <c r="F21" s="262"/>
      <c r="G21" s="262"/>
      <c r="H21" s="254"/>
      <c r="I21" s="143">
        <v>6493917911.8249998</v>
      </c>
      <c r="L21" s="6"/>
    </row>
    <row r="22" spans="1:12" ht="20.100000000000001" customHeight="1">
      <c r="A22" s="358" t="s">
        <v>1303</v>
      </c>
      <c r="B22" s="360"/>
      <c r="C22" s="360"/>
      <c r="D22" s="360"/>
      <c r="E22" s="455"/>
      <c r="F22" s="462"/>
      <c r="G22" s="462"/>
      <c r="H22" s="462"/>
      <c r="I22" s="429"/>
    </row>
    <row r="23" spans="1:12" ht="20.100000000000001" customHeight="1">
      <c r="A23" s="29" t="s">
        <v>148</v>
      </c>
      <c r="B23" s="354" t="s">
        <v>1249</v>
      </c>
      <c r="C23" s="415"/>
      <c r="D23" s="415"/>
      <c r="E23" s="274"/>
      <c r="F23" s="262"/>
      <c r="G23" s="262"/>
      <c r="H23" s="254"/>
      <c r="I23" s="37">
        <v>135637877.4032</v>
      </c>
    </row>
    <row r="24" spans="1:12" ht="24.75" customHeight="1">
      <c r="A24" s="29" t="s">
        <v>1304</v>
      </c>
      <c r="B24" s="354" t="s">
        <v>1305</v>
      </c>
      <c r="C24" s="415"/>
      <c r="D24" s="415"/>
      <c r="E24" s="185"/>
      <c r="F24" s="37">
        <v>173016.75</v>
      </c>
      <c r="G24" s="37">
        <v>262896.76</v>
      </c>
      <c r="H24" s="37">
        <v>23778822.879999999</v>
      </c>
      <c r="I24" s="37">
        <v>20582525.931499999</v>
      </c>
    </row>
    <row r="25" spans="1:12" ht="24.75" customHeight="1">
      <c r="A25" s="29" t="s">
        <v>150</v>
      </c>
      <c r="B25" s="354" t="s">
        <v>1306</v>
      </c>
      <c r="C25" s="415"/>
      <c r="D25" s="415"/>
      <c r="E25" s="185"/>
      <c r="F25" s="37">
        <v>0</v>
      </c>
      <c r="G25" s="37">
        <v>0</v>
      </c>
      <c r="H25" s="37">
        <v>0</v>
      </c>
      <c r="I25" s="37">
        <v>0</v>
      </c>
    </row>
    <row r="26" spans="1:12" ht="20.100000000000001" customHeight="1">
      <c r="A26" s="29" t="s">
        <v>152</v>
      </c>
      <c r="B26" s="354" t="s">
        <v>1307</v>
      </c>
      <c r="C26" s="415"/>
      <c r="D26" s="415"/>
      <c r="E26" s="185"/>
      <c r="F26" s="37">
        <v>1018336984.0700001</v>
      </c>
      <c r="G26" s="37">
        <v>493739661.35000002</v>
      </c>
      <c r="H26" s="37">
        <v>5193305655.2399998</v>
      </c>
      <c r="I26" s="37">
        <v>5118196945.8835001</v>
      </c>
    </row>
    <row r="27" spans="1:12" ht="39.950000000000003" customHeight="1">
      <c r="A27" s="29" t="s">
        <v>154</v>
      </c>
      <c r="B27" s="230"/>
      <c r="C27" s="414" t="s">
        <v>1308</v>
      </c>
      <c r="D27" s="414"/>
      <c r="E27" s="185"/>
      <c r="F27" s="37">
        <v>0</v>
      </c>
      <c r="G27" s="37">
        <v>0</v>
      </c>
      <c r="H27" s="37">
        <v>0</v>
      </c>
      <c r="I27" s="37">
        <v>0</v>
      </c>
    </row>
    <row r="28" spans="1:12" ht="39.950000000000003" customHeight="1">
      <c r="A28" s="29" t="s">
        <v>156</v>
      </c>
      <c r="B28" s="230"/>
      <c r="C28" s="414" t="s">
        <v>1309</v>
      </c>
      <c r="D28" s="414"/>
      <c r="E28" s="185"/>
      <c r="F28" s="37">
        <v>563251509.45000005</v>
      </c>
      <c r="G28" s="37">
        <v>256611807.05000001</v>
      </c>
      <c r="H28" s="37">
        <v>1739685060.1600001</v>
      </c>
      <c r="I28" s="37">
        <v>1924316114.6300001</v>
      </c>
    </row>
    <row r="29" spans="1:12" ht="48.75" customHeight="1">
      <c r="A29" s="29" t="s">
        <v>158</v>
      </c>
      <c r="B29" s="230"/>
      <c r="C29" s="414" t="s">
        <v>1310</v>
      </c>
      <c r="D29" s="414"/>
      <c r="E29" s="185"/>
      <c r="F29" s="37">
        <v>323083679.13</v>
      </c>
      <c r="G29" s="37">
        <v>201977264.74000001</v>
      </c>
      <c r="H29" s="37">
        <v>2260308799.27</v>
      </c>
      <c r="I29" s="37">
        <v>2462684776.7839999</v>
      </c>
    </row>
    <row r="30" spans="1:12" ht="39.950000000000003" customHeight="1">
      <c r="A30" s="29" t="s">
        <v>167</v>
      </c>
      <c r="B30" s="230"/>
      <c r="C30" s="263"/>
      <c r="D30" s="263" t="s">
        <v>1311</v>
      </c>
      <c r="E30" s="185"/>
      <c r="F30" s="37">
        <v>14258041.59</v>
      </c>
      <c r="G30" s="37">
        <v>19669440.5</v>
      </c>
      <c r="H30" s="37">
        <v>255871664.38999999</v>
      </c>
      <c r="I30" s="37">
        <v>498359946.25050002</v>
      </c>
    </row>
    <row r="31" spans="1:12" ht="26.25" customHeight="1">
      <c r="A31" s="29" t="s">
        <v>169</v>
      </c>
      <c r="B31" s="230"/>
      <c r="C31" s="414" t="s">
        <v>1312</v>
      </c>
      <c r="D31" s="414"/>
      <c r="E31" s="185"/>
      <c r="F31" s="37">
        <v>17479809.300000001</v>
      </c>
      <c r="G31" s="37">
        <v>22328979.789999999</v>
      </c>
      <c r="H31" s="37">
        <v>452981087.11000001</v>
      </c>
      <c r="I31" s="37">
        <v>0</v>
      </c>
    </row>
    <row r="32" spans="1:12" ht="39.950000000000003" customHeight="1">
      <c r="A32" s="29" t="s">
        <v>171</v>
      </c>
      <c r="B32" s="230"/>
      <c r="C32" s="263"/>
      <c r="D32" s="263" t="s">
        <v>1311</v>
      </c>
      <c r="E32" s="185"/>
      <c r="F32" s="37">
        <v>17479809.300000001</v>
      </c>
      <c r="G32" s="37">
        <v>22328979.789999999</v>
      </c>
      <c r="H32" s="37">
        <v>452398765.97000003</v>
      </c>
      <c r="I32" s="37">
        <v>0</v>
      </c>
    </row>
    <row r="33" spans="1:12" ht="60" customHeight="1">
      <c r="A33" s="29" t="s">
        <v>173</v>
      </c>
      <c r="B33" s="230"/>
      <c r="C33" s="414" t="s">
        <v>1313</v>
      </c>
      <c r="D33" s="414"/>
      <c r="E33" s="185"/>
      <c r="F33" s="37">
        <v>114521986.19</v>
      </c>
      <c r="G33" s="37">
        <v>12821609.77</v>
      </c>
      <c r="H33" s="37">
        <v>740330708.70000005</v>
      </c>
      <c r="I33" s="37">
        <v>731196054.46949995</v>
      </c>
    </row>
    <row r="34" spans="1:12" ht="20.100000000000001" customHeight="1">
      <c r="A34" s="29" t="s">
        <v>174</v>
      </c>
      <c r="B34" s="354" t="s">
        <v>1314</v>
      </c>
      <c r="C34" s="415"/>
      <c r="D34" s="415"/>
      <c r="E34" s="186"/>
      <c r="F34" s="37">
        <v>0</v>
      </c>
      <c r="G34" s="37">
        <v>0</v>
      </c>
      <c r="H34" s="37">
        <v>0</v>
      </c>
      <c r="I34" s="37">
        <v>0</v>
      </c>
    </row>
    <row r="35" spans="1:12" ht="20.100000000000001" customHeight="1">
      <c r="A35" s="29" t="s">
        <v>180</v>
      </c>
      <c r="B35" s="354" t="s">
        <v>1315</v>
      </c>
      <c r="C35" s="415"/>
      <c r="D35" s="415"/>
      <c r="E35" s="40"/>
      <c r="F35" s="37">
        <v>271568258.57999998</v>
      </c>
      <c r="G35" s="37">
        <v>2159612.38</v>
      </c>
      <c r="H35" s="37">
        <v>340013135</v>
      </c>
      <c r="I35" s="37">
        <v>360038486.94749999</v>
      </c>
    </row>
    <row r="36" spans="1:12" ht="20.100000000000001" customHeight="1">
      <c r="A36" s="29" t="s">
        <v>181</v>
      </c>
      <c r="B36" s="230"/>
      <c r="C36" s="414" t="s">
        <v>1316</v>
      </c>
      <c r="D36" s="414"/>
      <c r="E36" s="274"/>
      <c r="F36" s="196"/>
      <c r="G36" s="197"/>
      <c r="H36" s="37">
        <v>0</v>
      </c>
      <c r="I36" s="37">
        <v>0</v>
      </c>
    </row>
    <row r="37" spans="1:12" ht="39.950000000000003" customHeight="1">
      <c r="A37" s="29" t="s">
        <v>185</v>
      </c>
      <c r="B37" s="230"/>
      <c r="C37" s="414" t="s">
        <v>1317</v>
      </c>
      <c r="D37" s="414"/>
      <c r="E37" s="185"/>
      <c r="F37" s="37">
        <v>0</v>
      </c>
      <c r="G37" s="37">
        <v>0</v>
      </c>
      <c r="H37" s="37">
        <v>16748680</v>
      </c>
      <c r="I37" s="37">
        <v>14236378</v>
      </c>
    </row>
    <row r="38" spans="1:12" ht="20.100000000000001" customHeight="1">
      <c r="A38" s="29" t="s">
        <v>187</v>
      </c>
      <c r="B38" s="230"/>
      <c r="C38" s="414" t="s">
        <v>1318</v>
      </c>
      <c r="D38" s="414"/>
      <c r="E38" s="185"/>
      <c r="F38" s="190">
        <v>0</v>
      </c>
      <c r="G38" s="274"/>
      <c r="H38" s="196"/>
      <c r="I38" s="37">
        <v>0</v>
      </c>
    </row>
    <row r="39" spans="1:12" ht="24.75" customHeight="1">
      <c r="A39" s="29" t="s">
        <v>190</v>
      </c>
      <c r="B39" s="230"/>
      <c r="C39" s="414" t="s">
        <v>1319</v>
      </c>
      <c r="D39" s="414"/>
      <c r="E39" s="185"/>
      <c r="F39" s="190">
        <v>128148174.75</v>
      </c>
      <c r="G39" s="274"/>
      <c r="H39" s="196"/>
      <c r="I39" s="37">
        <v>6407408.7374999998</v>
      </c>
    </row>
    <row r="40" spans="1:12" ht="24.75" customHeight="1">
      <c r="A40" s="29" t="s">
        <v>191</v>
      </c>
      <c r="B40" s="230"/>
      <c r="C40" s="414" t="s">
        <v>1320</v>
      </c>
      <c r="D40" s="414"/>
      <c r="E40" s="185"/>
      <c r="F40" s="37">
        <v>143420083.83000001</v>
      </c>
      <c r="G40" s="37">
        <v>2159612.38</v>
      </c>
      <c r="H40" s="37">
        <v>323264455</v>
      </c>
      <c r="I40" s="37">
        <v>339394700.20999998</v>
      </c>
    </row>
    <row r="41" spans="1:12" ht="20.100000000000001" customHeight="1">
      <c r="A41" s="29" t="s">
        <v>193</v>
      </c>
      <c r="B41" s="354" t="s">
        <v>1321</v>
      </c>
      <c r="C41" s="415"/>
      <c r="D41" s="415"/>
      <c r="E41" s="185"/>
      <c r="F41" s="275">
        <v>397523613.30000001</v>
      </c>
      <c r="G41" s="275">
        <v>0</v>
      </c>
      <c r="H41" s="275">
        <v>0</v>
      </c>
      <c r="I41" s="37">
        <v>19876180.664999999</v>
      </c>
    </row>
    <row r="42" spans="1:12" ht="20.100000000000001" customHeight="1">
      <c r="A42" s="29" t="s">
        <v>195</v>
      </c>
      <c r="B42" s="358" t="s">
        <v>1322</v>
      </c>
      <c r="C42" s="360"/>
      <c r="D42" s="360"/>
      <c r="E42" s="276"/>
      <c r="F42" s="196"/>
      <c r="G42" s="196"/>
      <c r="H42" s="197"/>
      <c r="I42" s="277">
        <v>5654332016.8306999</v>
      </c>
      <c r="L42" s="6"/>
    </row>
    <row r="43" spans="1:12" ht="20.100000000000001" customHeight="1">
      <c r="A43" s="29" t="s">
        <v>201</v>
      </c>
      <c r="B43" s="358" t="s">
        <v>1323</v>
      </c>
      <c r="C43" s="360"/>
      <c r="D43" s="360"/>
      <c r="E43" s="273"/>
      <c r="F43" s="278"/>
      <c r="G43" s="278"/>
      <c r="H43" s="279"/>
      <c r="I43" s="280">
        <v>1.148485425421639</v>
      </c>
    </row>
    <row r="47" spans="1:12">
      <c r="A47" s="122"/>
      <c r="B47" s="268"/>
      <c r="C47" s="268"/>
      <c r="D47" s="269"/>
      <c r="E47" s="168" t="s">
        <v>107</v>
      </c>
      <c r="F47" s="168" t="s">
        <v>108</v>
      </c>
      <c r="G47" s="168" t="s">
        <v>349</v>
      </c>
      <c r="H47" s="168" t="s">
        <v>508</v>
      </c>
      <c r="I47" s="168" t="s">
        <v>509</v>
      </c>
    </row>
    <row r="48" spans="1:12" ht="36.75" customHeight="1">
      <c r="A48" s="295" t="s">
        <v>1283</v>
      </c>
      <c r="B48" s="295"/>
      <c r="C48" s="295"/>
      <c r="D48" s="309" t="s">
        <v>1324</v>
      </c>
      <c r="E48" s="386" t="s">
        <v>1284</v>
      </c>
      <c r="F48" s="395"/>
      <c r="G48" s="395"/>
      <c r="H48" s="387"/>
      <c r="I48" s="181" t="s">
        <v>1285</v>
      </c>
    </row>
    <row r="49" spans="1:9" ht="25.5">
      <c r="A49" s="270"/>
      <c r="B49" s="271"/>
      <c r="C49" s="271"/>
      <c r="D49" s="272"/>
      <c r="E49" s="28" t="s">
        <v>1286</v>
      </c>
      <c r="F49" s="28" t="s">
        <v>1287</v>
      </c>
      <c r="G49" s="28" t="s">
        <v>1288</v>
      </c>
      <c r="H49" s="28" t="s">
        <v>1289</v>
      </c>
      <c r="I49" s="182"/>
    </row>
    <row r="50" spans="1:9">
      <c r="A50" s="358" t="s">
        <v>1290</v>
      </c>
      <c r="B50" s="360"/>
      <c r="C50" s="360"/>
      <c r="D50" s="360"/>
      <c r="E50" s="359"/>
      <c r="F50" s="429"/>
      <c r="G50" s="429"/>
      <c r="H50" s="429"/>
      <c r="I50" s="429"/>
    </row>
    <row r="51" spans="1:9">
      <c r="A51" s="171" t="s">
        <v>112</v>
      </c>
      <c r="B51" s="411" t="s">
        <v>1291</v>
      </c>
      <c r="C51" s="411"/>
      <c r="D51" s="403"/>
      <c r="E51" s="37">
        <v>519635382.91000003</v>
      </c>
      <c r="F51" s="37">
        <v>0</v>
      </c>
      <c r="G51" s="37">
        <v>1653633.44</v>
      </c>
      <c r="H51" s="37">
        <v>30245630.829999998</v>
      </c>
      <c r="I51" s="37">
        <v>549881013.74000001</v>
      </c>
    </row>
    <row r="52" spans="1:9">
      <c r="A52" s="28" t="s">
        <v>117</v>
      </c>
      <c r="B52" s="263"/>
      <c r="C52" s="414" t="s">
        <v>1292</v>
      </c>
      <c r="D52" s="373"/>
      <c r="E52" s="37">
        <v>519635382.91000003</v>
      </c>
      <c r="F52" s="37">
        <v>0</v>
      </c>
      <c r="G52" s="37">
        <v>1653633.44</v>
      </c>
      <c r="H52" s="37">
        <v>30245630.829999998</v>
      </c>
      <c r="I52" s="37">
        <v>549881013.74000001</v>
      </c>
    </row>
    <row r="53" spans="1:9">
      <c r="A53" s="28" t="s">
        <v>119</v>
      </c>
      <c r="B53" s="263"/>
      <c r="C53" s="414" t="s">
        <v>1293</v>
      </c>
      <c r="D53" s="373"/>
      <c r="E53" s="172"/>
      <c r="F53" s="37">
        <v>0</v>
      </c>
      <c r="G53" s="37">
        <v>0</v>
      </c>
      <c r="H53" s="37">
        <v>0</v>
      </c>
      <c r="I53" s="37">
        <v>0</v>
      </c>
    </row>
    <row r="54" spans="1:9">
      <c r="A54" s="28" t="s">
        <v>123</v>
      </c>
      <c r="B54" s="415" t="s">
        <v>1294</v>
      </c>
      <c r="C54" s="415"/>
      <c r="D54" s="355"/>
      <c r="E54" s="185"/>
      <c r="F54" s="37">
        <v>985913009.60000002</v>
      </c>
      <c r="G54" s="37">
        <v>82432676.090000004</v>
      </c>
      <c r="H54" s="37">
        <v>67193091.620000005</v>
      </c>
      <c r="I54" s="37">
        <v>1067180412.0505</v>
      </c>
    </row>
    <row r="55" spans="1:9">
      <c r="A55" s="28" t="s">
        <v>125</v>
      </c>
      <c r="B55" s="263"/>
      <c r="C55" s="414" t="s">
        <v>1252</v>
      </c>
      <c r="D55" s="373"/>
      <c r="E55" s="185"/>
      <c r="F55" s="37">
        <v>729776494.50999999</v>
      </c>
      <c r="G55" s="37">
        <v>39747571.68</v>
      </c>
      <c r="H55" s="37">
        <v>39393270.170000002</v>
      </c>
      <c r="I55" s="37">
        <v>770441133.05050004</v>
      </c>
    </row>
    <row r="56" spans="1:9">
      <c r="A56" s="28" t="s">
        <v>129</v>
      </c>
      <c r="B56" s="263"/>
      <c r="C56" s="414" t="s">
        <v>1253</v>
      </c>
      <c r="D56" s="373"/>
      <c r="E56" s="185"/>
      <c r="F56" s="37">
        <v>256136515.09</v>
      </c>
      <c r="G56" s="37">
        <v>42685104.409999996</v>
      </c>
      <c r="H56" s="37">
        <v>27799821.449999999</v>
      </c>
      <c r="I56" s="37">
        <v>296739279</v>
      </c>
    </row>
    <row r="57" spans="1:9">
      <c r="A57" s="28" t="s">
        <v>132</v>
      </c>
      <c r="B57" s="415" t="s">
        <v>1295</v>
      </c>
      <c r="C57" s="415"/>
      <c r="D57" s="355"/>
      <c r="E57" s="185"/>
      <c r="F57" s="37">
        <v>4406691634.1899996</v>
      </c>
      <c r="G57" s="37">
        <v>679993689.77999997</v>
      </c>
      <c r="H57" s="37">
        <v>4241378655.27</v>
      </c>
      <c r="I57" s="37">
        <v>4907131996.5749998</v>
      </c>
    </row>
    <row r="58" spans="1:9">
      <c r="A58" s="28" t="s">
        <v>134</v>
      </c>
      <c r="B58" s="263"/>
      <c r="C58" s="414" t="s">
        <v>1296</v>
      </c>
      <c r="D58" s="373"/>
      <c r="E58" s="185"/>
      <c r="F58" s="37">
        <v>0</v>
      </c>
      <c r="G58" s="37">
        <v>0</v>
      </c>
      <c r="H58" s="37">
        <v>0</v>
      </c>
      <c r="I58" s="37">
        <v>0</v>
      </c>
    </row>
    <row r="59" spans="1:9">
      <c r="A59" s="28" t="s">
        <v>136</v>
      </c>
      <c r="B59" s="263"/>
      <c r="C59" s="414" t="s">
        <v>1297</v>
      </c>
      <c r="D59" s="373"/>
      <c r="E59" s="185"/>
      <c r="F59" s="37">
        <v>4406691634.1899996</v>
      </c>
      <c r="G59" s="37">
        <v>679993689.77999997</v>
      </c>
      <c r="H59" s="37">
        <v>4241378655.27</v>
      </c>
      <c r="I59" s="37">
        <v>4907131996.5749998</v>
      </c>
    </row>
    <row r="60" spans="1:9">
      <c r="A60" s="28" t="s">
        <v>138</v>
      </c>
      <c r="B60" s="415" t="s">
        <v>1298</v>
      </c>
      <c r="C60" s="415"/>
      <c r="D60" s="355"/>
      <c r="E60" s="186"/>
      <c r="F60" s="37">
        <v>0</v>
      </c>
      <c r="G60" s="37">
        <v>0</v>
      </c>
      <c r="H60" s="37">
        <v>0</v>
      </c>
      <c r="I60" s="37">
        <v>0</v>
      </c>
    </row>
    <row r="61" spans="1:9">
      <c r="A61" s="28" t="s">
        <v>140</v>
      </c>
      <c r="B61" s="415" t="s">
        <v>1299</v>
      </c>
      <c r="C61" s="415"/>
      <c r="D61" s="355"/>
      <c r="E61" s="37">
        <v>13057605.99</v>
      </c>
      <c r="F61" s="37">
        <v>398993436.10000002</v>
      </c>
      <c r="G61" s="37">
        <v>0</v>
      </c>
      <c r="H61" s="37">
        <v>0</v>
      </c>
      <c r="I61" s="37">
        <v>0</v>
      </c>
    </row>
    <row r="62" spans="1:9">
      <c r="A62" s="28" t="s">
        <v>142</v>
      </c>
      <c r="B62" s="263"/>
      <c r="C62" s="414" t="s">
        <v>1300</v>
      </c>
      <c r="D62" s="373"/>
      <c r="E62" s="37">
        <v>13057605.99</v>
      </c>
      <c r="F62" s="250"/>
      <c r="G62" s="262"/>
      <c r="H62" s="262"/>
      <c r="I62" s="254"/>
    </row>
    <row r="63" spans="1:9" ht="29.25" customHeight="1">
      <c r="A63" s="28" t="s">
        <v>144</v>
      </c>
      <c r="B63" s="263"/>
      <c r="C63" s="414" t="s">
        <v>1301</v>
      </c>
      <c r="D63" s="373"/>
      <c r="E63" s="172"/>
      <c r="F63" s="37">
        <v>398993436.10000002</v>
      </c>
      <c r="G63" s="37">
        <v>0</v>
      </c>
      <c r="H63" s="37">
        <v>0</v>
      </c>
      <c r="I63" s="37">
        <v>0</v>
      </c>
    </row>
    <row r="64" spans="1:9">
      <c r="A64" s="29" t="s">
        <v>146</v>
      </c>
      <c r="B64" s="360" t="s">
        <v>1302</v>
      </c>
      <c r="C64" s="360"/>
      <c r="D64" s="359"/>
      <c r="E64" s="273"/>
      <c r="F64" s="262"/>
      <c r="G64" s="262"/>
      <c r="H64" s="254"/>
      <c r="I64" s="143">
        <v>6524193422.3655005</v>
      </c>
    </row>
    <row r="65" spans="1:9">
      <c r="A65" s="358" t="s">
        <v>1303</v>
      </c>
      <c r="B65" s="360"/>
      <c r="C65" s="360"/>
      <c r="D65" s="360"/>
      <c r="E65" s="455"/>
      <c r="F65" s="462"/>
      <c r="G65" s="462"/>
      <c r="H65" s="462"/>
      <c r="I65" s="429"/>
    </row>
    <row r="66" spans="1:9">
      <c r="A66" s="29" t="s">
        <v>148</v>
      </c>
      <c r="B66" s="354" t="s">
        <v>1249</v>
      </c>
      <c r="C66" s="415"/>
      <c r="D66" s="415"/>
      <c r="E66" s="274"/>
      <c r="F66" s="262"/>
      <c r="G66" s="262"/>
      <c r="H66" s="254"/>
      <c r="I66" s="37">
        <v>135637877.4032</v>
      </c>
    </row>
    <row r="67" spans="1:9" ht="30.75" customHeight="1">
      <c r="A67" s="29" t="s">
        <v>1304</v>
      </c>
      <c r="B67" s="354" t="s">
        <v>1305</v>
      </c>
      <c r="C67" s="415"/>
      <c r="D67" s="415"/>
      <c r="E67" s="185"/>
      <c r="F67" s="37">
        <v>173016.75</v>
      </c>
      <c r="G67" s="37">
        <v>262896.76</v>
      </c>
      <c r="H67" s="37">
        <v>23778822.879999999</v>
      </c>
      <c r="I67" s="37">
        <v>20582525.931499999</v>
      </c>
    </row>
    <row r="68" spans="1:9" ht="29.25" customHeight="1">
      <c r="A68" s="29" t="s">
        <v>150</v>
      </c>
      <c r="B68" s="354" t="s">
        <v>1306</v>
      </c>
      <c r="C68" s="415"/>
      <c r="D68" s="415"/>
      <c r="E68" s="185"/>
      <c r="F68" s="37">
        <v>0</v>
      </c>
      <c r="G68" s="37">
        <v>0</v>
      </c>
      <c r="H68" s="37">
        <v>0</v>
      </c>
      <c r="I68" s="37">
        <v>0</v>
      </c>
    </row>
    <row r="69" spans="1:9">
      <c r="A69" s="29" t="s">
        <v>152</v>
      </c>
      <c r="B69" s="354" t="s">
        <v>1307</v>
      </c>
      <c r="C69" s="415"/>
      <c r="D69" s="415"/>
      <c r="E69" s="185"/>
      <c r="F69" s="37">
        <v>1111990687.53</v>
      </c>
      <c r="G69" s="37">
        <v>533127642.47000003</v>
      </c>
      <c r="H69" s="37">
        <v>5299274675.1000004</v>
      </c>
      <c r="I69" s="37">
        <v>5248771759.0054998</v>
      </c>
    </row>
    <row r="70" spans="1:9" ht="42" customHeight="1">
      <c r="A70" s="29" t="s">
        <v>154</v>
      </c>
      <c r="B70" s="230"/>
      <c r="C70" s="414" t="s">
        <v>1308</v>
      </c>
      <c r="D70" s="414"/>
      <c r="E70" s="185"/>
      <c r="F70" s="37">
        <v>0</v>
      </c>
      <c r="G70" s="37">
        <v>0</v>
      </c>
      <c r="H70" s="37">
        <v>0</v>
      </c>
      <c r="I70" s="37">
        <v>0</v>
      </c>
    </row>
    <row r="71" spans="1:9" ht="43.5" customHeight="1">
      <c r="A71" s="29" t="s">
        <v>156</v>
      </c>
      <c r="B71" s="230"/>
      <c r="C71" s="414" t="s">
        <v>1309</v>
      </c>
      <c r="D71" s="414"/>
      <c r="E71" s="185"/>
      <c r="F71" s="37">
        <v>641364975.5</v>
      </c>
      <c r="G71" s="37">
        <v>292931045.08999997</v>
      </c>
      <c r="H71" s="37">
        <v>1769829364.54</v>
      </c>
      <c r="I71" s="37">
        <v>1980431384.635</v>
      </c>
    </row>
    <row r="72" spans="1:9" ht="55.5" customHeight="1">
      <c r="A72" s="29" t="s">
        <v>158</v>
      </c>
      <c r="B72" s="230"/>
      <c r="C72" s="414" t="s">
        <v>1325</v>
      </c>
      <c r="D72" s="414"/>
      <c r="E72" s="185"/>
      <c r="F72" s="37">
        <v>337004052</v>
      </c>
      <c r="G72" s="37">
        <v>204566234.55000001</v>
      </c>
      <c r="H72" s="37">
        <v>2328352153.02</v>
      </c>
      <c r="I72" s="37">
        <v>2537144319.901</v>
      </c>
    </row>
    <row r="73" spans="1:9" ht="36.75" customHeight="1">
      <c r="A73" s="29" t="s">
        <v>167</v>
      </c>
      <c r="B73" s="230"/>
      <c r="C73" s="263"/>
      <c r="D73" s="263" t="s">
        <v>1311</v>
      </c>
      <c r="E73" s="185"/>
      <c r="F73" s="37">
        <v>14258041.59</v>
      </c>
      <c r="G73" s="37">
        <v>19669440.5</v>
      </c>
      <c r="H73" s="37">
        <v>255871664.38999999</v>
      </c>
      <c r="I73" s="37">
        <v>504467650.27999997</v>
      </c>
    </row>
    <row r="74" spans="1:9" ht="35.25" customHeight="1">
      <c r="A74" s="29" t="s">
        <v>169</v>
      </c>
      <c r="B74" s="230"/>
      <c r="C74" s="414" t="s">
        <v>1326</v>
      </c>
      <c r="D74" s="414"/>
      <c r="E74" s="185"/>
      <c r="F74" s="37">
        <v>19099673.84</v>
      </c>
      <c r="G74" s="37">
        <v>22808753.059999999</v>
      </c>
      <c r="H74" s="37">
        <v>460762448.83999997</v>
      </c>
      <c r="I74" s="37">
        <v>0</v>
      </c>
    </row>
    <row r="75" spans="1:9" ht="25.5">
      <c r="A75" s="29" t="s">
        <v>171</v>
      </c>
      <c r="B75" s="230"/>
      <c r="C75" s="263"/>
      <c r="D75" s="263" t="s">
        <v>1311</v>
      </c>
      <c r="E75" s="185"/>
      <c r="F75" s="37">
        <v>19099673.84</v>
      </c>
      <c r="G75" s="37">
        <v>22808753.059999999</v>
      </c>
      <c r="H75" s="37">
        <v>460180127.69999999</v>
      </c>
      <c r="I75" s="37">
        <v>0</v>
      </c>
    </row>
    <row r="76" spans="1:9" ht="40.5" customHeight="1">
      <c r="A76" s="29" t="s">
        <v>173</v>
      </c>
      <c r="B76" s="230"/>
      <c r="C76" s="414" t="s">
        <v>1313</v>
      </c>
      <c r="D76" s="414"/>
      <c r="E76" s="185"/>
      <c r="F76" s="37">
        <v>114521986.19</v>
      </c>
      <c r="G76" s="37">
        <v>12821609.77</v>
      </c>
      <c r="H76" s="37">
        <v>740330708.70000005</v>
      </c>
      <c r="I76" s="37">
        <v>731196054.46949995</v>
      </c>
    </row>
    <row r="77" spans="1:9">
      <c r="A77" s="29" t="s">
        <v>174</v>
      </c>
      <c r="B77" s="354" t="s">
        <v>1314</v>
      </c>
      <c r="C77" s="415"/>
      <c r="D77" s="415"/>
      <c r="E77" s="186"/>
      <c r="F77" s="37">
        <v>0</v>
      </c>
      <c r="G77" s="37">
        <v>0</v>
      </c>
      <c r="H77" s="37">
        <v>0</v>
      </c>
      <c r="I77" s="37">
        <v>0</v>
      </c>
    </row>
    <row r="78" spans="1:9">
      <c r="A78" s="29" t="s">
        <v>180</v>
      </c>
      <c r="B78" s="354" t="s">
        <v>1315</v>
      </c>
      <c r="C78" s="415"/>
      <c r="D78" s="415"/>
      <c r="E78" s="40"/>
      <c r="F78" s="37">
        <v>274504168.85000002</v>
      </c>
      <c r="G78" s="37">
        <v>2159612.38</v>
      </c>
      <c r="H78" s="37">
        <v>340013135</v>
      </c>
      <c r="I78" s="37">
        <v>360185300.49199998</v>
      </c>
    </row>
    <row r="79" spans="1:9">
      <c r="A79" s="29" t="s">
        <v>181</v>
      </c>
      <c r="B79" s="230"/>
      <c r="C79" s="414" t="s">
        <v>1316</v>
      </c>
      <c r="D79" s="414"/>
      <c r="E79" s="274"/>
      <c r="F79" s="196"/>
      <c r="G79" s="197"/>
      <c r="H79" s="37">
        <v>0</v>
      </c>
      <c r="I79" s="37">
        <v>0</v>
      </c>
    </row>
    <row r="80" spans="1:9" ht="30.75" customHeight="1">
      <c r="A80" s="29" t="s">
        <v>185</v>
      </c>
      <c r="B80" s="230"/>
      <c r="C80" s="414" t="s">
        <v>1317</v>
      </c>
      <c r="D80" s="414"/>
      <c r="E80" s="185"/>
      <c r="F80" s="37">
        <v>0</v>
      </c>
      <c r="G80" s="37">
        <v>0</v>
      </c>
      <c r="H80" s="37">
        <v>16748680</v>
      </c>
      <c r="I80" s="37">
        <v>14236378</v>
      </c>
    </row>
    <row r="81" spans="1:9">
      <c r="A81" s="29" t="s">
        <v>187</v>
      </c>
      <c r="B81" s="230"/>
      <c r="C81" s="414" t="s">
        <v>1318</v>
      </c>
      <c r="D81" s="414"/>
      <c r="E81" s="185"/>
      <c r="F81" s="190">
        <v>0</v>
      </c>
      <c r="G81" s="274"/>
      <c r="H81" s="196"/>
      <c r="I81" s="37">
        <v>0</v>
      </c>
    </row>
    <row r="82" spans="1:9" ht="33" customHeight="1">
      <c r="A82" s="29" t="s">
        <v>190</v>
      </c>
      <c r="B82" s="230"/>
      <c r="C82" s="414" t="s">
        <v>1319</v>
      </c>
      <c r="D82" s="414"/>
      <c r="E82" s="185"/>
      <c r="F82" s="190">
        <v>131084066.04000001</v>
      </c>
      <c r="G82" s="274"/>
      <c r="H82" s="196"/>
      <c r="I82" s="37">
        <v>6554203.3020000001</v>
      </c>
    </row>
    <row r="83" spans="1:9" ht="33" customHeight="1">
      <c r="A83" s="29" t="s">
        <v>191</v>
      </c>
      <c r="B83" s="230"/>
      <c r="C83" s="414" t="s">
        <v>1320</v>
      </c>
      <c r="D83" s="414"/>
      <c r="E83" s="185"/>
      <c r="F83" s="37">
        <v>143420102.81</v>
      </c>
      <c r="G83" s="37">
        <v>2159612.38</v>
      </c>
      <c r="H83" s="37">
        <v>323264455</v>
      </c>
      <c r="I83" s="37">
        <v>339394719.19</v>
      </c>
    </row>
    <row r="84" spans="1:9">
      <c r="A84" s="29" t="s">
        <v>193</v>
      </c>
      <c r="B84" s="354" t="s">
        <v>1321</v>
      </c>
      <c r="C84" s="415"/>
      <c r="D84" s="415"/>
      <c r="E84" s="185"/>
      <c r="F84" s="275">
        <v>397523613.30000001</v>
      </c>
      <c r="G84" s="275">
        <v>0</v>
      </c>
      <c r="H84" s="275">
        <v>0</v>
      </c>
      <c r="I84" s="37">
        <v>19876180.664999999</v>
      </c>
    </row>
    <row r="85" spans="1:9">
      <c r="A85" s="29" t="s">
        <v>195</v>
      </c>
      <c r="B85" s="358" t="s">
        <v>1322</v>
      </c>
      <c r="C85" s="360"/>
      <c r="D85" s="360"/>
      <c r="E85" s="276"/>
      <c r="F85" s="196"/>
      <c r="G85" s="196"/>
      <c r="H85" s="197"/>
      <c r="I85" s="277">
        <v>5785053643.4972</v>
      </c>
    </row>
    <row r="86" spans="1:9">
      <c r="A86" s="29" t="s">
        <v>201</v>
      </c>
      <c r="B86" s="358" t="s">
        <v>1323</v>
      </c>
      <c r="C86" s="360"/>
      <c r="D86" s="360"/>
      <c r="E86" s="273"/>
      <c r="F86" s="278"/>
      <c r="G86" s="278"/>
      <c r="H86" s="279"/>
      <c r="I86" s="280">
        <v>1.127767143473102</v>
      </c>
    </row>
  </sheetData>
  <mergeCells count="77">
    <mergeCell ref="B86:D86"/>
    <mergeCell ref="C81:D81"/>
    <mergeCell ref="C82:D82"/>
    <mergeCell ref="C83:D83"/>
    <mergeCell ref="B84:D84"/>
    <mergeCell ref="B85:D85"/>
    <mergeCell ref="C76:D76"/>
    <mergeCell ref="B77:D77"/>
    <mergeCell ref="B78:D78"/>
    <mergeCell ref="C79:D79"/>
    <mergeCell ref="C80:D80"/>
    <mergeCell ref="B69:D69"/>
    <mergeCell ref="C70:D70"/>
    <mergeCell ref="C71:D71"/>
    <mergeCell ref="C72:D72"/>
    <mergeCell ref="C74:D74"/>
    <mergeCell ref="A65:D65"/>
    <mergeCell ref="E65:I65"/>
    <mergeCell ref="B66:D66"/>
    <mergeCell ref="B67:D67"/>
    <mergeCell ref="B68:D68"/>
    <mergeCell ref="B60:D60"/>
    <mergeCell ref="B61:D61"/>
    <mergeCell ref="C62:D62"/>
    <mergeCell ref="C63:D63"/>
    <mergeCell ref="B64:D64"/>
    <mergeCell ref="C55:D55"/>
    <mergeCell ref="C56:D56"/>
    <mergeCell ref="B57:D57"/>
    <mergeCell ref="C58:D58"/>
    <mergeCell ref="C59:D59"/>
    <mergeCell ref="E48:H48"/>
    <mergeCell ref="A50:D50"/>
    <mergeCell ref="E50:I50"/>
    <mergeCell ref="B51:D51"/>
    <mergeCell ref="C52:D52"/>
    <mergeCell ref="B54:D54"/>
    <mergeCell ref="C53:D53"/>
    <mergeCell ref="A1:D1"/>
    <mergeCell ref="E5:H5"/>
    <mergeCell ref="A7:D7"/>
    <mergeCell ref="E7:I7"/>
    <mergeCell ref="B8:D8"/>
    <mergeCell ref="C9:D9"/>
    <mergeCell ref="C10:D10"/>
    <mergeCell ref="B11:D11"/>
    <mergeCell ref="C12:D12"/>
    <mergeCell ref="C13:D13"/>
    <mergeCell ref="B24:D24"/>
    <mergeCell ref="C36:D36"/>
    <mergeCell ref="C37:D37"/>
    <mergeCell ref="E22:I22"/>
    <mergeCell ref="B14:D14"/>
    <mergeCell ref="C15:D15"/>
    <mergeCell ref="C16:D16"/>
    <mergeCell ref="B17:D17"/>
    <mergeCell ref="B18:D18"/>
    <mergeCell ref="C19:D19"/>
    <mergeCell ref="C20:D20"/>
    <mergeCell ref="B21:D21"/>
    <mergeCell ref="A22:D22"/>
    <mergeCell ref="B23:D23"/>
    <mergeCell ref="B43:D43"/>
    <mergeCell ref="B25:D25"/>
    <mergeCell ref="B26:D26"/>
    <mergeCell ref="C27:D27"/>
    <mergeCell ref="C28:D28"/>
    <mergeCell ref="C29:D29"/>
    <mergeCell ref="C31:D31"/>
    <mergeCell ref="C33:D33"/>
    <mergeCell ref="B34:D34"/>
    <mergeCell ref="B35:D35"/>
    <mergeCell ref="C38:D38"/>
    <mergeCell ref="C39:D39"/>
    <mergeCell ref="C40:D40"/>
    <mergeCell ref="B41:D41"/>
    <mergeCell ref="B42:D42"/>
  </mergeCells>
  <pageMargins left="0.7" right="0.7" top="0.75" bottom="0.75" header="0.3" footer="0.3"/>
  <pageSetup paperSize="8" scale="7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36B27-0B74-446C-A0AA-D71F5C58FA3A}">
  <sheetPr>
    <pageSetUpPr fitToPage="1"/>
  </sheetPr>
  <dimension ref="A1:L119"/>
  <sheetViews>
    <sheetView showGridLines="0" zoomScaleNormal="100" workbookViewId="0">
      <selection activeCell="A3" sqref="A3"/>
    </sheetView>
  </sheetViews>
  <sheetFormatPr baseColWidth="10" defaultColWidth="11.42578125" defaultRowHeight="12.75"/>
  <cols>
    <col min="1" max="1" width="4" style="21" customWidth="1"/>
    <col min="2" max="2" width="32.85546875" style="10" customWidth="1"/>
    <col min="3" max="3" width="21.85546875" style="13" customWidth="1"/>
    <col min="4" max="4" width="22.5703125" style="13" customWidth="1"/>
    <col min="5" max="7" width="19.7109375" style="10" customWidth="1"/>
    <col min="8" max="9" width="19.7109375" style="14" customWidth="1"/>
    <col min="10" max="11" width="19.7109375" style="10" customWidth="1"/>
    <col min="12" max="16384" width="11.42578125" style="10"/>
  </cols>
  <sheetData>
    <row r="1" spans="1:11" ht="24.75" customHeight="1">
      <c r="A1" s="288" t="s">
        <v>105</v>
      </c>
      <c r="B1" s="288"/>
      <c r="C1" s="288"/>
      <c r="D1" s="288"/>
    </row>
    <row r="2" spans="1:11" ht="18.75" customHeight="1">
      <c r="A2" s="62" t="s">
        <v>1358</v>
      </c>
    </row>
    <row r="3" spans="1:11" ht="24" customHeight="1"/>
    <row r="4" spans="1:11" s="12" customFormat="1" ht="22.5" customHeight="1">
      <c r="A4" s="80"/>
      <c r="B4" s="80"/>
      <c r="C4" s="369" t="s">
        <v>361</v>
      </c>
      <c r="D4" s="369"/>
      <c r="E4" s="370"/>
      <c r="F4" s="370"/>
      <c r="G4" s="370"/>
      <c r="H4" s="370"/>
      <c r="I4" s="370"/>
      <c r="J4" s="370"/>
      <c r="K4" s="371"/>
    </row>
    <row r="5" spans="1:11" s="11" customFormat="1" ht="38.25">
      <c r="A5" s="81"/>
      <c r="B5" s="82"/>
      <c r="C5" s="83" t="s">
        <v>362</v>
      </c>
      <c r="D5" s="67" t="s">
        <v>363</v>
      </c>
      <c r="E5" s="67" t="s">
        <v>364</v>
      </c>
      <c r="F5" s="67" t="s">
        <v>364</v>
      </c>
      <c r="G5" s="67" t="s">
        <v>364</v>
      </c>
      <c r="H5" s="84" t="s">
        <v>364</v>
      </c>
      <c r="I5" s="84" t="s">
        <v>364</v>
      </c>
      <c r="J5" s="84" t="s">
        <v>364</v>
      </c>
      <c r="K5" s="84" t="s">
        <v>364</v>
      </c>
    </row>
    <row r="6" spans="1:11" s="15" customFormat="1" ht="38.25">
      <c r="A6" s="71">
        <v>1</v>
      </c>
      <c r="B6" s="69" t="s">
        <v>365</v>
      </c>
      <c r="C6" s="85" t="s">
        <v>366</v>
      </c>
      <c r="D6" s="85" t="s">
        <v>366</v>
      </c>
      <c r="E6" s="85" t="s">
        <v>366</v>
      </c>
      <c r="F6" s="85" t="s">
        <v>366</v>
      </c>
      <c r="G6" s="85" t="s">
        <v>366</v>
      </c>
      <c r="H6" s="86" t="s">
        <v>366</v>
      </c>
      <c r="I6" s="86" t="s">
        <v>366</v>
      </c>
      <c r="J6" s="85" t="s">
        <v>366</v>
      </c>
      <c r="K6" s="85" t="s">
        <v>366</v>
      </c>
    </row>
    <row r="7" spans="1:11" s="15" customFormat="1" ht="38.25">
      <c r="A7" s="71">
        <v>2</v>
      </c>
      <c r="B7" s="69" t="s">
        <v>367</v>
      </c>
      <c r="C7" s="85" t="s">
        <v>368</v>
      </c>
      <c r="D7" s="85" t="s">
        <v>369</v>
      </c>
      <c r="E7" s="85" t="s">
        <v>370</v>
      </c>
      <c r="F7" s="85" t="s">
        <v>371</v>
      </c>
      <c r="G7" s="85" t="s">
        <v>372</v>
      </c>
      <c r="H7" s="86" t="s">
        <v>373</v>
      </c>
      <c r="I7" s="86" t="s">
        <v>374</v>
      </c>
      <c r="J7" s="85" t="s">
        <v>375</v>
      </c>
      <c r="K7" s="85" t="s">
        <v>376</v>
      </c>
    </row>
    <row r="8" spans="1:11" s="15" customFormat="1" ht="25.5">
      <c r="A8" s="71" t="s">
        <v>377</v>
      </c>
      <c r="B8" s="69" t="s">
        <v>378</v>
      </c>
      <c r="C8" s="85" t="s">
        <v>379</v>
      </c>
      <c r="D8" s="85" t="s">
        <v>379</v>
      </c>
      <c r="E8" s="85" t="s">
        <v>380</v>
      </c>
      <c r="F8" s="85" t="s">
        <v>380</v>
      </c>
      <c r="G8" s="85" t="s">
        <v>380</v>
      </c>
      <c r="H8" s="85" t="s">
        <v>380</v>
      </c>
      <c r="I8" s="85" t="s">
        <v>380</v>
      </c>
      <c r="J8" s="85" t="s">
        <v>380</v>
      </c>
      <c r="K8" s="85" t="s">
        <v>379</v>
      </c>
    </row>
    <row r="9" spans="1:11" s="15" customFormat="1" ht="25.5">
      <c r="A9" s="71">
        <v>3</v>
      </c>
      <c r="B9" s="69" t="s">
        <v>381</v>
      </c>
      <c r="C9" s="85" t="s">
        <v>382</v>
      </c>
      <c r="D9" s="85" t="s">
        <v>383</v>
      </c>
      <c r="E9" s="85" t="s">
        <v>384</v>
      </c>
      <c r="F9" s="85" t="s">
        <v>384</v>
      </c>
      <c r="G9" s="85" t="s">
        <v>384</v>
      </c>
      <c r="H9" s="86" t="s">
        <v>384</v>
      </c>
      <c r="I9" s="86" t="s">
        <v>384</v>
      </c>
      <c r="J9" s="85" t="s">
        <v>384</v>
      </c>
      <c r="K9" s="303" t="s">
        <v>384</v>
      </c>
    </row>
    <row r="10" spans="1:11" s="15" customFormat="1" ht="25.5">
      <c r="A10" s="71"/>
      <c r="B10" s="73" t="s">
        <v>385</v>
      </c>
      <c r="C10" s="85"/>
      <c r="D10" s="85"/>
      <c r="E10" s="85"/>
      <c r="F10" s="85"/>
      <c r="G10" s="85"/>
      <c r="H10" s="86"/>
      <c r="I10" s="86"/>
      <c r="J10" s="85"/>
      <c r="K10" s="304"/>
    </row>
    <row r="11" spans="1:11" s="15" customFormat="1" ht="25.5">
      <c r="A11" s="71">
        <v>4</v>
      </c>
      <c r="B11" s="69" t="s">
        <v>386</v>
      </c>
      <c r="C11" s="85" t="s">
        <v>387</v>
      </c>
      <c r="D11" s="85" t="s">
        <v>387</v>
      </c>
      <c r="E11" s="85" t="s">
        <v>388</v>
      </c>
      <c r="F11" s="85" t="s">
        <v>388</v>
      </c>
      <c r="G11" s="85" t="s">
        <v>388</v>
      </c>
      <c r="H11" s="86" t="s">
        <v>388</v>
      </c>
      <c r="I11" s="86" t="s">
        <v>388</v>
      </c>
      <c r="J11" s="85" t="s">
        <v>388</v>
      </c>
      <c r="K11" s="85" t="s">
        <v>388</v>
      </c>
    </row>
    <row r="12" spans="1:11" s="15" customFormat="1" ht="25.5">
      <c r="A12" s="71">
        <v>5</v>
      </c>
      <c r="B12" s="69" t="s">
        <v>389</v>
      </c>
      <c r="C12" s="85" t="s">
        <v>387</v>
      </c>
      <c r="D12" s="85" t="s">
        <v>387</v>
      </c>
      <c r="E12" s="85" t="s">
        <v>388</v>
      </c>
      <c r="F12" s="85" t="s">
        <v>388</v>
      </c>
      <c r="G12" s="85" t="s">
        <v>388</v>
      </c>
      <c r="H12" s="86" t="s">
        <v>388</v>
      </c>
      <c r="I12" s="86" t="s">
        <v>388</v>
      </c>
      <c r="J12" s="85" t="s">
        <v>388</v>
      </c>
      <c r="K12" s="85" t="s">
        <v>388</v>
      </c>
    </row>
    <row r="13" spans="1:11" s="15" customFormat="1" ht="38.25">
      <c r="A13" s="71">
        <v>6</v>
      </c>
      <c r="B13" s="69" t="s">
        <v>390</v>
      </c>
      <c r="C13" s="85" t="s">
        <v>391</v>
      </c>
      <c r="D13" s="85" t="s">
        <v>391</v>
      </c>
      <c r="E13" s="85" t="s">
        <v>391</v>
      </c>
      <c r="F13" s="85" t="s">
        <v>391</v>
      </c>
      <c r="G13" s="85" t="s">
        <v>391</v>
      </c>
      <c r="H13" s="86" t="s">
        <v>391</v>
      </c>
      <c r="I13" s="86" t="s">
        <v>391</v>
      </c>
      <c r="J13" s="85" t="s">
        <v>391</v>
      </c>
      <c r="K13" s="85" t="s">
        <v>391</v>
      </c>
    </row>
    <row r="14" spans="1:11" s="15" customFormat="1" ht="76.5">
      <c r="A14" s="71">
        <v>7</v>
      </c>
      <c r="B14" s="69" t="s">
        <v>392</v>
      </c>
      <c r="C14" s="85" t="s">
        <v>393</v>
      </c>
      <c r="D14" s="85" t="s">
        <v>394</v>
      </c>
      <c r="E14" s="85" t="s">
        <v>395</v>
      </c>
      <c r="F14" s="85" t="s">
        <v>395</v>
      </c>
      <c r="G14" s="85" t="s">
        <v>395</v>
      </c>
      <c r="H14" s="86" t="s">
        <v>395</v>
      </c>
      <c r="I14" s="86" t="s">
        <v>395</v>
      </c>
      <c r="J14" s="85" t="s">
        <v>395</v>
      </c>
      <c r="K14" s="85" t="s">
        <v>395</v>
      </c>
    </row>
    <row r="15" spans="1:11" s="15" customFormat="1" ht="51">
      <c r="A15" s="71">
        <v>8</v>
      </c>
      <c r="B15" s="69" t="s">
        <v>396</v>
      </c>
      <c r="C15" s="87">
        <v>84.95</v>
      </c>
      <c r="D15" s="87">
        <v>5.9</v>
      </c>
      <c r="E15" s="86">
        <v>1.6539999999999999</v>
      </c>
      <c r="F15" s="88">
        <v>1.6639999999999999</v>
      </c>
      <c r="G15" s="88">
        <v>1.8320000000000001</v>
      </c>
      <c r="H15" s="88">
        <v>6.2869999999999999</v>
      </c>
      <c r="I15" s="88">
        <v>6.6550000000000002</v>
      </c>
      <c r="J15" s="88">
        <v>3.806</v>
      </c>
      <c r="K15" s="88">
        <v>10</v>
      </c>
    </row>
    <row r="16" spans="1:11" s="15" customFormat="1" ht="38.25">
      <c r="A16" s="71">
        <v>9</v>
      </c>
      <c r="B16" s="69" t="s">
        <v>397</v>
      </c>
      <c r="C16" s="87">
        <v>84.95</v>
      </c>
      <c r="D16" s="87">
        <v>5.9</v>
      </c>
      <c r="E16" s="89">
        <v>12.298</v>
      </c>
      <c r="F16" s="89">
        <v>4.0149999999999997</v>
      </c>
      <c r="G16" s="89">
        <v>3.6309999999999998</v>
      </c>
      <c r="H16" s="89">
        <v>10</v>
      </c>
      <c r="I16" s="89">
        <v>7</v>
      </c>
      <c r="J16" s="89">
        <v>3.806</v>
      </c>
      <c r="K16" s="88">
        <v>10</v>
      </c>
    </row>
    <row r="17" spans="1:11" s="15" customFormat="1">
      <c r="A17" s="71" t="s">
        <v>398</v>
      </c>
      <c r="B17" s="69" t="s">
        <v>399</v>
      </c>
      <c r="C17" s="85" t="s">
        <v>400</v>
      </c>
      <c r="D17" s="90" t="s">
        <v>401</v>
      </c>
      <c r="E17" s="91">
        <v>1.0195000000000001</v>
      </c>
      <c r="F17" s="91">
        <v>1.01</v>
      </c>
      <c r="G17" s="91">
        <v>1.01</v>
      </c>
      <c r="H17" s="92">
        <v>1.01</v>
      </c>
      <c r="I17" s="92">
        <v>1</v>
      </c>
      <c r="J17" s="91">
        <v>1.0024999999999999</v>
      </c>
      <c r="K17" s="92">
        <v>1</v>
      </c>
    </row>
    <row r="18" spans="1:11" s="15" customFormat="1">
      <c r="A18" s="71" t="s">
        <v>402</v>
      </c>
      <c r="B18" s="69" t="s">
        <v>403</v>
      </c>
      <c r="C18" s="85" t="s">
        <v>404</v>
      </c>
      <c r="D18" s="85" t="s">
        <v>404</v>
      </c>
      <c r="E18" s="91">
        <v>1</v>
      </c>
      <c r="F18" s="91">
        <v>1</v>
      </c>
      <c r="G18" s="91">
        <v>1</v>
      </c>
      <c r="H18" s="92">
        <v>1</v>
      </c>
      <c r="I18" s="92">
        <v>1</v>
      </c>
      <c r="J18" s="91">
        <v>1</v>
      </c>
      <c r="K18" s="92">
        <v>1</v>
      </c>
    </row>
    <row r="19" spans="1:11" s="15" customFormat="1" ht="38.25">
      <c r="A19" s="71">
        <v>10</v>
      </c>
      <c r="B19" s="69" t="s">
        <v>405</v>
      </c>
      <c r="C19" s="85" t="s">
        <v>355</v>
      </c>
      <c r="D19" s="85" t="s">
        <v>406</v>
      </c>
      <c r="E19" s="85" t="s">
        <v>407</v>
      </c>
      <c r="F19" s="85" t="s">
        <v>407</v>
      </c>
      <c r="G19" s="85" t="s">
        <v>407</v>
      </c>
      <c r="H19" s="86" t="s">
        <v>407</v>
      </c>
      <c r="I19" s="86" t="s">
        <v>407</v>
      </c>
      <c r="J19" s="85" t="s">
        <v>407</v>
      </c>
      <c r="K19" s="85" t="s">
        <v>407</v>
      </c>
    </row>
    <row r="20" spans="1:11" s="15" customFormat="1">
      <c r="A20" s="71">
        <v>11</v>
      </c>
      <c r="B20" s="69" t="s">
        <v>408</v>
      </c>
      <c r="C20" s="85" t="s">
        <v>400</v>
      </c>
      <c r="D20" s="93">
        <v>43770</v>
      </c>
      <c r="E20" s="94">
        <v>41884</v>
      </c>
      <c r="F20" s="94">
        <v>42395</v>
      </c>
      <c r="G20" s="94">
        <v>42564</v>
      </c>
      <c r="H20" s="95">
        <v>42788</v>
      </c>
      <c r="I20" s="95">
        <v>43375</v>
      </c>
      <c r="J20" s="94">
        <v>43739</v>
      </c>
      <c r="K20" s="95">
        <v>44348</v>
      </c>
    </row>
    <row r="21" spans="1:11" s="15" customFormat="1">
      <c r="A21" s="71">
        <v>12</v>
      </c>
      <c r="B21" s="69" t="s">
        <v>409</v>
      </c>
      <c r="C21" s="85" t="s">
        <v>410</v>
      </c>
      <c r="D21" s="85" t="s">
        <v>410</v>
      </c>
      <c r="E21" s="85" t="s">
        <v>411</v>
      </c>
      <c r="F21" s="85" t="s">
        <v>411</v>
      </c>
      <c r="G21" s="85" t="s">
        <v>411</v>
      </c>
      <c r="H21" s="86" t="s">
        <v>411</v>
      </c>
      <c r="I21" s="86" t="s">
        <v>411</v>
      </c>
      <c r="J21" s="85" t="s">
        <v>411</v>
      </c>
      <c r="K21" s="86" t="s">
        <v>411</v>
      </c>
    </row>
    <row r="22" spans="1:11" s="15" customFormat="1" ht="25.5">
      <c r="A22" s="71">
        <v>13</v>
      </c>
      <c r="B22" s="69" t="s">
        <v>412</v>
      </c>
      <c r="C22" s="85" t="s">
        <v>413</v>
      </c>
      <c r="D22" s="85" t="s">
        <v>413</v>
      </c>
      <c r="E22" s="94">
        <v>45537</v>
      </c>
      <c r="F22" s="94">
        <v>46048</v>
      </c>
      <c r="G22" s="94">
        <v>46216</v>
      </c>
      <c r="H22" s="95">
        <v>46440</v>
      </c>
      <c r="I22" s="95">
        <v>47028</v>
      </c>
      <c r="J22" s="94">
        <v>47392</v>
      </c>
      <c r="K22" s="95">
        <v>48731</v>
      </c>
    </row>
    <row r="23" spans="1:11" s="15" customFormat="1" ht="38.25">
      <c r="A23" s="71">
        <v>14</v>
      </c>
      <c r="B23" s="69" t="s">
        <v>414</v>
      </c>
      <c r="C23" s="85" t="s">
        <v>415</v>
      </c>
      <c r="D23" s="85" t="s">
        <v>415</v>
      </c>
      <c r="E23" s="85" t="s">
        <v>416</v>
      </c>
      <c r="F23" s="85" t="s">
        <v>416</v>
      </c>
      <c r="G23" s="85" t="s">
        <v>416</v>
      </c>
      <c r="H23" s="86" t="s">
        <v>416</v>
      </c>
      <c r="I23" s="86" t="s">
        <v>416</v>
      </c>
      <c r="J23" s="85" t="s">
        <v>416</v>
      </c>
      <c r="K23" s="85" t="s">
        <v>416</v>
      </c>
    </row>
    <row r="24" spans="1:11" s="15" customFormat="1" ht="127.5">
      <c r="A24" s="71">
        <v>15</v>
      </c>
      <c r="B24" s="69" t="s">
        <v>417</v>
      </c>
      <c r="C24" s="85" t="s">
        <v>404</v>
      </c>
      <c r="D24" s="85" t="s">
        <v>404</v>
      </c>
      <c r="E24" s="86" t="s">
        <v>418</v>
      </c>
      <c r="F24" s="86" t="s">
        <v>418</v>
      </c>
      <c r="G24" s="86" t="s">
        <v>418</v>
      </c>
      <c r="H24" s="86" t="s">
        <v>418</v>
      </c>
      <c r="I24" s="86" t="s">
        <v>418</v>
      </c>
      <c r="J24" s="86" t="s">
        <v>419</v>
      </c>
      <c r="K24" s="86" t="s">
        <v>419</v>
      </c>
    </row>
    <row r="25" spans="1:11" s="15" customFormat="1" ht="25.5">
      <c r="A25" s="71">
        <v>16</v>
      </c>
      <c r="B25" s="69" t="s">
        <v>420</v>
      </c>
      <c r="C25" s="85" t="s">
        <v>404</v>
      </c>
      <c r="D25" s="85" t="s">
        <v>404</v>
      </c>
      <c r="E25" s="85" t="s">
        <v>421</v>
      </c>
      <c r="F25" s="85" t="s">
        <v>421</v>
      </c>
      <c r="G25" s="85" t="s">
        <v>421</v>
      </c>
      <c r="H25" s="86" t="s">
        <v>421</v>
      </c>
      <c r="I25" s="86" t="s">
        <v>421</v>
      </c>
      <c r="J25" s="85" t="s">
        <v>421</v>
      </c>
      <c r="K25" s="85" t="s">
        <v>421</v>
      </c>
    </row>
    <row r="26" spans="1:11" s="15" customFormat="1">
      <c r="A26" s="71"/>
      <c r="B26" s="73" t="s">
        <v>422</v>
      </c>
      <c r="C26" s="85"/>
      <c r="D26" s="85"/>
      <c r="E26" s="85"/>
      <c r="F26" s="85"/>
      <c r="G26" s="85"/>
      <c r="H26" s="86"/>
      <c r="I26" s="86"/>
      <c r="J26" s="85"/>
      <c r="K26" s="85"/>
    </row>
    <row r="27" spans="1:11" s="15" customFormat="1" ht="25.5">
      <c r="A27" s="71">
        <v>17</v>
      </c>
      <c r="B27" s="69" t="s">
        <v>423</v>
      </c>
      <c r="C27" s="85" t="s">
        <v>424</v>
      </c>
      <c r="D27" s="85" t="s">
        <v>424</v>
      </c>
      <c r="E27" s="85" t="s">
        <v>425</v>
      </c>
      <c r="F27" s="85" t="s">
        <v>425</v>
      </c>
      <c r="G27" s="85" t="s">
        <v>425</v>
      </c>
      <c r="H27" s="86" t="s">
        <v>425</v>
      </c>
      <c r="I27" s="86" t="s">
        <v>426</v>
      </c>
      <c r="J27" s="85" t="s">
        <v>426</v>
      </c>
      <c r="K27" s="85" t="s">
        <v>426</v>
      </c>
    </row>
    <row r="28" spans="1:11" s="15" customFormat="1" ht="63.75">
      <c r="A28" s="71">
        <v>18</v>
      </c>
      <c r="B28" s="69" t="s">
        <v>427</v>
      </c>
      <c r="C28" s="85" t="s">
        <v>404</v>
      </c>
      <c r="D28" s="85" t="s">
        <v>404</v>
      </c>
      <c r="E28" s="85" t="s">
        <v>428</v>
      </c>
      <c r="F28" s="85" t="s">
        <v>429</v>
      </c>
      <c r="G28" s="85" t="s">
        <v>430</v>
      </c>
      <c r="H28" s="86" t="s">
        <v>431</v>
      </c>
      <c r="I28" s="86" t="s">
        <v>432</v>
      </c>
      <c r="J28" s="86" t="s">
        <v>433</v>
      </c>
      <c r="K28" s="92">
        <v>2.3199999999999998E-2</v>
      </c>
    </row>
    <row r="29" spans="1:11" s="15" customFormat="1" ht="25.5">
      <c r="A29" s="71">
        <v>19</v>
      </c>
      <c r="B29" s="69" t="s">
        <v>434</v>
      </c>
      <c r="C29" s="85" t="s">
        <v>404</v>
      </c>
      <c r="D29" s="85" t="s">
        <v>404</v>
      </c>
      <c r="E29" s="85" t="s">
        <v>415</v>
      </c>
      <c r="F29" s="85" t="s">
        <v>415</v>
      </c>
      <c r="G29" s="85" t="s">
        <v>415</v>
      </c>
      <c r="H29" s="86" t="s">
        <v>415</v>
      </c>
      <c r="I29" s="86" t="s">
        <v>415</v>
      </c>
      <c r="J29" s="85" t="s">
        <v>415</v>
      </c>
      <c r="K29" s="85" t="s">
        <v>415</v>
      </c>
    </row>
    <row r="30" spans="1:11" s="15" customFormat="1" ht="38.25">
      <c r="A30" s="71" t="s">
        <v>435</v>
      </c>
      <c r="B30" s="69" t="s">
        <v>436</v>
      </c>
      <c r="C30" s="85" t="s">
        <v>437</v>
      </c>
      <c r="D30" s="85" t="s">
        <v>437</v>
      </c>
      <c r="E30" s="86" t="s">
        <v>438</v>
      </c>
      <c r="F30" s="86" t="s">
        <v>438</v>
      </c>
      <c r="G30" s="86" t="s">
        <v>438</v>
      </c>
      <c r="H30" s="86" t="s">
        <v>438</v>
      </c>
      <c r="I30" s="86" t="s">
        <v>438</v>
      </c>
      <c r="J30" s="86" t="s">
        <v>438</v>
      </c>
      <c r="K30" s="86" t="s">
        <v>438</v>
      </c>
    </row>
    <row r="31" spans="1:11" s="15" customFormat="1" ht="51">
      <c r="A31" s="71" t="s">
        <v>439</v>
      </c>
      <c r="B31" s="69" t="s">
        <v>440</v>
      </c>
      <c r="C31" s="85" t="s">
        <v>437</v>
      </c>
      <c r="D31" s="85" t="s">
        <v>437</v>
      </c>
      <c r="E31" s="86" t="s">
        <v>438</v>
      </c>
      <c r="F31" s="86" t="s">
        <v>438</v>
      </c>
      <c r="G31" s="86" t="s">
        <v>438</v>
      </c>
      <c r="H31" s="86" t="s">
        <v>438</v>
      </c>
      <c r="I31" s="86" t="s">
        <v>438</v>
      </c>
      <c r="J31" s="86" t="s">
        <v>438</v>
      </c>
      <c r="K31" s="86" t="s">
        <v>438</v>
      </c>
    </row>
    <row r="32" spans="1:11" s="15" customFormat="1" ht="51">
      <c r="A32" s="71">
        <v>21</v>
      </c>
      <c r="B32" s="69" t="s">
        <v>441</v>
      </c>
      <c r="C32" s="85" t="s">
        <v>415</v>
      </c>
      <c r="D32" s="85" t="s">
        <v>415</v>
      </c>
      <c r="E32" s="85" t="s">
        <v>415</v>
      </c>
      <c r="F32" s="85" t="s">
        <v>415</v>
      </c>
      <c r="G32" s="85" t="s">
        <v>415</v>
      </c>
      <c r="H32" s="86" t="s">
        <v>415</v>
      </c>
      <c r="I32" s="86" t="s">
        <v>415</v>
      </c>
      <c r="J32" s="85" t="s">
        <v>415</v>
      </c>
      <c r="K32" s="85" t="s">
        <v>415</v>
      </c>
    </row>
    <row r="33" spans="1:11" s="15" customFormat="1">
      <c r="A33" s="71">
        <v>22</v>
      </c>
      <c r="B33" s="69" t="s">
        <v>442</v>
      </c>
      <c r="C33" s="85" t="s">
        <v>443</v>
      </c>
      <c r="D33" s="85" t="s">
        <v>443</v>
      </c>
      <c r="E33" s="85" t="s">
        <v>443</v>
      </c>
      <c r="F33" s="85" t="s">
        <v>443</v>
      </c>
      <c r="G33" s="85" t="s">
        <v>443</v>
      </c>
      <c r="H33" s="86" t="s">
        <v>443</v>
      </c>
      <c r="I33" s="86" t="s">
        <v>443</v>
      </c>
      <c r="J33" s="85" t="s">
        <v>443</v>
      </c>
      <c r="K33" s="85" t="s">
        <v>443</v>
      </c>
    </row>
    <row r="34" spans="1:11" s="15" customFormat="1" ht="25.5">
      <c r="A34" s="71">
        <v>23</v>
      </c>
      <c r="B34" s="69" t="s">
        <v>444</v>
      </c>
      <c r="C34" s="85" t="s">
        <v>445</v>
      </c>
      <c r="D34" s="85" t="s">
        <v>445</v>
      </c>
      <c r="E34" s="85" t="s">
        <v>445</v>
      </c>
      <c r="F34" s="85" t="s">
        <v>445</v>
      </c>
      <c r="G34" s="85" t="s">
        <v>445</v>
      </c>
      <c r="H34" s="86" t="s">
        <v>445</v>
      </c>
      <c r="I34" s="86" t="s">
        <v>445</v>
      </c>
      <c r="J34" s="85" t="s">
        <v>445</v>
      </c>
      <c r="K34" s="85" t="s">
        <v>445</v>
      </c>
    </row>
    <row r="35" spans="1:11" s="15" customFormat="1" ht="25.5">
      <c r="A35" s="71">
        <v>24</v>
      </c>
      <c r="B35" s="69" t="s">
        <v>446</v>
      </c>
      <c r="C35" s="85" t="s">
        <v>404</v>
      </c>
      <c r="D35" s="85" t="s">
        <v>404</v>
      </c>
      <c r="E35" s="85" t="s">
        <v>404</v>
      </c>
      <c r="F35" s="85" t="s">
        <v>404</v>
      </c>
      <c r="G35" s="85" t="s">
        <v>404</v>
      </c>
      <c r="H35" s="86" t="s">
        <v>404</v>
      </c>
      <c r="I35" s="86" t="s">
        <v>404</v>
      </c>
      <c r="J35" s="85" t="s">
        <v>404</v>
      </c>
      <c r="K35" s="85" t="s">
        <v>404</v>
      </c>
    </row>
    <row r="36" spans="1:11" s="15" customFormat="1" ht="25.5">
      <c r="A36" s="71">
        <v>25</v>
      </c>
      <c r="B36" s="69" t="s">
        <v>447</v>
      </c>
      <c r="C36" s="85" t="s">
        <v>404</v>
      </c>
      <c r="D36" s="85" t="s">
        <v>404</v>
      </c>
      <c r="E36" s="85" t="s">
        <v>404</v>
      </c>
      <c r="F36" s="85" t="s">
        <v>404</v>
      </c>
      <c r="G36" s="85" t="s">
        <v>404</v>
      </c>
      <c r="H36" s="86" t="s">
        <v>404</v>
      </c>
      <c r="I36" s="86" t="s">
        <v>404</v>
      </c>
      <c r="J36" s="85" t="s">
        <v>404</v>
      </c>
      <c r="K36" s="85" t="s">
        <v>404</v>
      </c>
    </row>
    <row r="37" spans="1:11" s="15" customFormat="1" ht="25.5">
      <c r="A37" s="71">
        <v>26</v>
      </c>
      <c r="B37" s="69" t="s">
        <v>448</v>
      </c>
      <c r="C37" s="85" t="s">
        <v>404</v>
      </c>
      <c r="D37" s="85" t="s">
        <v>404</v>
      </c>
      <c r="E37" s="85" t="s">
        <v>404</v>
      </c>
      <c r="F37" s="85" t="s">
        <v>404</v>
      </c>
      <c r="G37" s="85" t="s">
        <v>404</v>
      </c>
      <c r="H37" s="86" t="s">
        <v>404</v>
      </c>
      <c r="I37" s="86" t="s">
        <v>404</v>
      </c>
      <c r="J37" s="85" t="s">
        <v>404</v>
      </c>
      <c r="K37" s="85" t="s">
        <v>404</v>
      </c>
    </row>
    <row r="38" spans="1:11" s="15" customFormat="1" ht="25.5">
      <c r="A38" s="71">
        <v>27</v>
      </c>
      <c r="B38" s="69" t="s">
        <v>449</v>
      </c>
      <c r="C38" s="85" t="s">
        <v>404</v>
      </c>
      <c r="D38" s="85" t="s">
        <v>404</v>
      </c>
      <c r="E38" s="85" t="s">
        <v>404</v>
      </c>
      <c r="F38" s="85" t="s">
        <v>404</v>
      </c>
      <c r="G38" s="85" t="s">
        <v>404</v>
      </c>
      <c r="H38" s="86" t="s">
        <v>404</v>
      </c>
      <c r="I38" s="86" t="s">
        <v>404</v>
      </c>
      <c r="J38" s="85" t="s">
        <v>404</v>
      </c>
      <c r="K38" s="85" t="s">
        <v>404</v>
      </c>
    </row>
    <row r="39" spans="1:11" s="15" customFormat="1" ht="38.25">
      <c r="A39" s="71">
        <v>28</v>
      </c>
      <c r="B39" s="69" t="s">
        <v>450</v>
      </c>
      <c r="C39" s="85" t="s">
        <v>404</v>
      </c>
      <c r="D39" s="85" t="s">
        <v>404</v>
      </c>
      <c r="E39" s="85" t="s">
        <v>404</v>
      </c>
      <c r="F39" s="85" t="s">
        <v>404</v>
      </c>
      <c r="G39" s="85" t="s">
        <v>404</v>
      </c>
      <c r="H39" s="86" t="s">
        <v>404</v>
      </c>
      <c r="I39" s="86" t="s">
        <v>404</v>
      </c>
      <c r="J39" s="85" t="s">
        <v>404</v>
      </c>
      <c r="K39" s="85" t="s">
        <v>404</v>
      </c>
    </row>
    <row r="40" spans="1:11" s="15" customFormat="1" ht="38.25">
      <c r="A40" s="71">
        <v>29</v>
      </c>
      <c r="B40" s="69" t="s">
        <v>451</v>
      </c>
      <c r="C40" s="85" t="s">
        <v>404</v>
      </c>
      <c r="D40" s="85" t="s">
        <v>404</v>
      </c>
      <c r="E40" s="85" t="s">
        <v>404</v>
      </c>
      <c r="F40" s="85" t="s">
        <v>404</v>
      </c>
      <c r="G40" s="85" t="s">
        <v>404</v>
      </c>
      <c r="H40" s="86" t="s">
        <v>404</v>
      </c>
      <c r="I40" s="86" t="s">
        <v>404</v>
      </c>
      <c r="J40" s="85" t="s">
        <v>404</v>
      </c>
      <c r="K40" s="85" t="s">
        <v>404</v>
      </c>
    </row>
    <row r="41" spans="1:11" s="15" customFormat="1">
      <c r="A41" s="71">
        <v>30</v>
      </c>
      <c r="B41" s="69" t="s">
        <v>452</v>
      </c>
      <c r="C41" s="85" t="s">
        <v>415</v>
      </c>
      <c r="D41" s="85" t="s">
        <v>415</v>
      </c>
      <c r="E41" s="85" t="s">
        <v>415</v>
      </c>
      <c r="F41" s="85" t="s">
        <v>415</v>
      </c>
      <c r="G41" s="85" t="s">
        <v>415</v>
      </c>
      <c r="H41" s="86" t="s">
        <v>415</v>
      </c>
      <c r="I41" s="86" t="s">
        <v>415</v>
      </c>
      <c r="J41" s="85" t="s">
        <v>415</v>
      </c>
      <c r="K41" s="85" t="s">
        <v>415</v>
      </c>
    </row>
    <row r="42" spans="1:11" s="15" customFormat="1" ht="25.5">
      <c r="A42" s="71">
        <v>31</v>
      </c>
      <c r="B42" s="69" t="s">
        <v>453</v>
      </c>
      <c r="C42" s="85" t="s">
        <v>421</v>
      </c>
      <c r="D42" s="85" t="s">
        <v>421</v>
      </c>
      <c r="E42" s="85" t="s">
        <v>421</v>
      </c>
      <c r="F42" s="85" t="s">
        <v>421</v>
      </c>
      <c r="G42" s="85" t="s">
        <v>421</v>
      </c>
      <c r="H42" s="86" t="s">
        <v>421</v>
      </c>
      <c r="I42" s="86" t="s">
        <v>421</v>
      </c>
      <c r="J42" s="85" t="s">
        <v>421</v>
      </c>
      <c r="K42" s="85" t="s">
        <v>421</v>
      </c>
    </row>
    <row r="43" spans="1:11" s="15" customFormat="1" ht="25.5">
      <c r="A43" s="71">
        <v>32</v>
      </c>
      <c r="B43" s="69" t="s">
        <v>454</v>
      </c>
      <c r="C43" s="85" t="s">
        <v>421</v>
      </c>
      <c r="D43" s="85" t="s">
        <v>421</v>
      </c>
      <c r="E43" s="85" t="s">
        <v>421</v>
      </c>
      <c r="F43" s="85" t="s">
        <v>421</v>
      </c>
      <c r="G43" s="85" t="s">
        <v>421</v>
      </c>
      <c r="H43" s="86" t="s">
        <v>421</v>
      </c>
      <c r="I43" s="86" t="s">
        <v>421</v>
      </c>
      <c r="J43" s="85" t="s">
        <v>421</v>
      </c>
      <c r="K43" s="85" t="s">
        <v>421</v>
      </c>
    </row>
    <row r="44" spans="1:11" s="15" customFormat="1" ht="25.5">
      <c r="A44" s="71">
        <v>33</v>
      </c>
      <c r="B44" s="69" t="s">
        <v>455</v>
      </c>
      <c r="C44" s="85" t="s">
        <v>421</v>
      </c>
      <c r="D44" s="85" t="s">
        <v>421</v>
      </c>
      <c r="E44" s="85" t="s">
        <v>421</v>
      </c>
      <c r="F44" s="85" t="s">
        <v>421</v>
      </c>
      <c r="G44" s="85" t="s">
        <v>421</v>
      </c>
      <c r="H44" s="86" t="s">
        <v>421</v>
      </c>
      <c r="I44" s="86" t="s">
        <v>421</v>
      </c>
      <c r="J44" s="85" t="s">
        <v>421</v>
      </c>
      <c r="K44" s="85" t="s">
        <v>421</v>
      </c>
    </row>
    <row r="45" spans="1:11" s="15" customFormat="1" ht="51">
      <c r="A45" s="71">
        <v>34</v>
      </c>
      <c r="B45" s="69" t="s">
        <v>456</v>
      </c>
      <c r="C45" s="85" t="s">
        <v>421</v>
      </c>
      <c r="D45" s="85" t="s">
        <v>421</v>
      </c>
      <c r="E45" s="85" t="s">
        <v>421</v>
      </c>
      <c r="F45" s="85" t="s">
        <v>421</v>
      </c>
      <c r="G45" s="85" t="s">
        <v>421</v>
      </c>
      <c r="H45" s="86" t="s">
        <v>421</v>
      </c>
      <c r="I45" s="86" t="s">
        <v>421</v>
      </c>
      <c r="J45" s="85" t="s">
        <v>421</v>
      </c>
      <c r="K45" s="85" t="s">
        <v>421</v>
      </c>
    </row>
    <row r="46" spans="1:11" s="15" customFormat="1" ht="51">
      <c r="A46" s="71">
        <v>35</v>
      </c>
      <c r="B46" s="69" t="s">
        <v>457</v>
      </c>
      <c r="C46" s="85" t="s">
        <v>404</v>
      </c>
      <c r="D46" s="85" t="s">
        <v>404</v>
      </c>
      <c r="E46" s="85" t="s">
        <v>355</v>
      </c>
      <c r="F46" s="85" t="s">
        <v>355</v>
      </c>
      <c r="G46" s="85" t="s">
        <v>355</v>
      </c>
      <c r="H46" s="86" t="s">
        <v>355</v>
      </c>
      <c r="I46" s="86" t="s">
        <v>355</v>
      </c>
      <c r="J46" s="85" t="s">
        <v>355</v>
      </c>
      <c r="K46" s="85" t="s">
        <v>355</v>
      </c>
    </row>
    <row r="47" spans="1:11" s="15" customFormat="1" ht="25.5">
      <c r="A47" s="71">
        <v>36</v>
      </c>
      <c r="B47" s="69" t="s">
        <v>458</v>
      </c>
      <c r="C47" s="85" t="s">
        <v>415</v>
      </c>
      <c r="D47" s="85" t="s">
        <v>415</v>
      </c>
      <c r="E47" s="85" t="s">
        <v>415</v>
      </c>
      <c r="F47" s="85" t="s">
        <v>415</v>
      </c>
      <c r="G47" s="85" t="s">
        <v>415</v>
      </c>
      <c r="H47" s="86" t="s">
        <v>415</v>
      </c>
      <c r="I47" s="86" t="s">
        <v>415</v>
      </c>
      <c r="J47" s="85" t="s">
        <v>415</v>
      </c>
      <c r="K47" s="85" t="s">
        <v>415</v>
      </c>
    </row>
    <row r="48" spans="1:11" s="15" customFormat="1" ht="25.5">
      <c r="A48" s="71">
        <v>37</v>
      </c>
      <c r="B48" s="69" t="s">
        <v>459</v>
      </c>
      <c r="C48" s="85" t="s">
        <v>421</v>
      </c>
      <c r="D48" s="85" t="s">
        <v>421</v>
      </c>
      <c r="E48" s="85" t="s">
        <v>421</v>
      </c>
      <c r="F48" s="85" t="s">
        <v>421</v>
      </c>
      <c r="G48" s="85" t="s">
        <v>421</v>
      </c>
      <c r="H48" s="86" t="s">
        <v>421</v>
      </c>
      <c r="I48" s="86" t="s">
        <v>421</v>
      </c>
      <c r="J48" s="85" t="s">
        <v>421</v>
      </c>
      <c r="K48" s="85" t="s">
        <v>421</v>
      </c>
    </row>
    <row r="49" spans="1:12" s="15" customFormat="1" ht="270">
      <c r="A49" s="71" t="s">
        <v>460</v>
      </c>
      <c r="B49" s="69" t="s">
        <v>461</v>
      </c>
      <c r="C49" s="85" t="s">
        <v>404</v>
      </c>
      <c r="D49" s="85" t="s">
        <v>404</v>
      </c>
      <c r="E49" s="96" t="s">
        <v>462</v>
      </c>
      <c r="F49" s="96" t="s">
        <v>463</v>
      </c>
      <c r="G49" s="96" t="s">
        <v>464</v>
      </c>
      <c r="H49" s="96" t="s">
        <v>465</v>
      </c>
      <c r="I49" s="96" t="s">
        <v>466</v>
      </c>
      <c r="J49" s="96" t="s">
        <v>467</v>
      </c>
      <c r="K49" s="305" t="s">
        <v>468</v>
      </c>
    </row>
    <row r="50" spans="1:12" s="17" customFormat="1">
      <c r="A50" s="16"/>
      <c r="C50" s="18"/>
      <c r="D50" s="18"/>
      <c r="H50" s="19"/>
      <c r="I50" s="19"/>
    </row>
    <row r="51" spans="1:12" s="17" customFormat="1">
      <c r="A51" s="20"/>
      <c r="C51" s="18"/>
      <c r="D51" s="18"/>
      <c r="H51" s="19"/>
      <c r="I51" s="19"/>
    </row>
    <row r="52" spans="1:12">
      <c r="A52" s="20"/>
      <c r="B52" s="17"/>
      <c r="C52" s="18"/>
      <c r="D52" s="18"/>
      <c r="L52" s="20"/>
    </row>
    <row r="53" spans="1:12">
      <c r="A53" s="20"/>
      <c r="L53" s="20"/>
    </row>
    <row r="54" spans="1:12">
      <c r="A54" s="20"/>
    </row>
    <row r="98" spans="12:12">
      <c r="L98" s="20"/>
    </row>
    <row r="99" spans="12:12">
      <c r="L99" s="20"/>
    </row>
    <row r="100" spans="12:12">
      <c r="L100" s="20"/>
    </row>
    <row r="101" spans="12:12">
      <c r="L101" s="20"/>
    </row>
    <row r="102" spans="12:12">
      <c r="L102" s="20"/>
    </row>
    <row r="103" spans="12:12">
      <c r="L103" s="20"/>
    </row>
    <row r="104" spans="12:12">
      <c r="L104" s="20"/>
    </row>
    <row r="105" spans="12:12">
      <c r="L105" s="20"/>
    </row>
    <row r="106" spans="12:12">
      <c r="L106" s="20"/>
    </row>
    <row r="107" spans="12:12">
      <c r="L107" s="20"/>
    </row>
    <row r="108" spans="12:12">
      <c r="L108" s="20"/>
    </row>
    <row r="109" spans="12:12">
      <c r="L109" s="20"/>
    </row>
    <row r="110" spans="12:12">
      <c r="L110" s="20"/>
    </row>
    <row r="111" spans="12:12">
      <c r="L111" s="20"/>
    </row>
    <row r="112" spans="12:12">
      <c r="L112" s="20"/>
    </row>
    <row r="113" spans="12:12">
      <c r="L113" s="20"/>
    </row>
    <row r="114" spans="12:12">
      <c r="L114" s="20"/>
    </row>
    <row r="115" spans="12:12">
      <c r="L115" s="20"/>
    </row>
    <row r="116" spans="12:12">
      <c r="L116" s="20"/>
    </row>
    <row r="117" spans="12:12">
      <c r="L117" s="20"/>
    </row>
    <row r="118" spans="12:12">
      <c r="L118" s="20"/>
    </row>
    <row r="119" spans="12:12">
      <c r="L119" s="20"/>
    </row>
  </sheetData>
  <mergeCells count="2">
    <mergeCell ref="C4:D4"/>
    <mergeCell ref="E4:K4"/>
  </mergeCells>
  <hyperlinks>
    <hyperlink ref="I49" r:id="rId1" display="https://www.raiffeisen.at/tirol/rlb/de/meine-bank/investor-relations/eigene-emissionen-der-rlb-tirol-ag/basisprospekte/_jcr_content/root/responsivegrid/tabaccordioncontaine/tabAccordionElements/tabaccordionelement_/items/downloadlist_copy_co.download.html/26/Endgueltige%20Bedingungen%20der%20AT0000A23K51.pdf" xr:uid="{062C0283-D4E7-4AA7-8BCB-10D447032136}"/>
    <hyperlink ref="J49" r:id="rId2" display="https://www.raiffeisen.at/tirol/rlb/de/meine-bank/investor-relations/eigene-emissionen-der-rlb-tirol-ag/basisprospekte/_jcr_content/root/responsivegrid/tabaccordioncontaine/tabAccordionElements/tabaccordionelement_/items/downloadlist_copy_co.download.html/39/Endgueltige%20Bedingungen%20der%20AT0000A2AE72.pdf" xr:uid="{CCD6A1FE-80C3-4B90-BD04-B54937D45212}"/>
    <hyperlink ref="G49" r:id="rId3" display="https://www.raiffeisen.at/tirol/rlb/de/meine-bank/investor-relations/eigene-emissionen-der-rlb-tirol-ag/basisprospekte/_jcr_content/root/responsivegrid/tabaccordioncontaine/tabAccordionElements/tabaccordionelement_/items/downloadlist_copy_co.download.html/3/Endgueltige%20Bedingungen%20der%20AT0000A1LKJ5.pdf" xr:uid="{4038E146-FFD7-45A7-B5E2-3CF484863538}"/>
    <hyperlink ref="F49" r:id="rId4" display="https://www.raiffeisen.at/tirol/rlb/de/meine-bank/investor-relations/eigene-emissionen-der-rlb-tirol-ag/basisprospekte/_jcr_content/root/responsivegrid/tabaccordioncontaine/tabAccordionElements/tabaccordionelement_/items/downloadlist_copy_co.download.html/0/Endgueltige%20Bedingungen%20der%20AT0000A1HN26.pdf" xr:uid="{92285D31-71E0-470F-8C3D-7167F190569A}"/>
    <hyperlink ref="E49" r:id="rId5" display="https://www.raiffeisen.at/tirol/rlb/de/meine-bank/investor-relations/eigene-emissionen-der-rlb-tirol-ag/basisprospekte/_jcr_content/root/responsivegrid/tabaccordioncontaine/tabAccordionElements/tabaccordionelement/items/downloadlist_1468674614.download.html/0/Konditionenblatt.pdf" xr:uid="{F36E5163-BC71-4C02-94ED-EC9F48C325CD}"/>
    <hyperlink ref="H49" r:id="rId6" display="https://www.raiffeisen.at/tirol/rlb/de/meine-bank/investor-relations/eigene-emissionen-der-rlb-tirol-ag/basisprospekte/_jcr_content/root/responsivegrid/tabaccordioncontaine/tabAccordionElements/tabaccordionelement_/items/downloadlist_copy_co.download.html/12/Endgueltige%20Bedingungen%20der%20AT0000A1SF56.pdf" xr:uid="{C2653A8D-7A66-4348-B067-E04082751B70}"/>
    <hyperlink ref="K49" r:id="rId7" display="https://www.raiffeisen.at/tirol/rlb/de/meine-bank/investor-relations/eigene-emissionen-der-rlb-tirol-ag/basisprospekte/_jcr_content/root/responsivegrid/tabaccordioncontaine/tabAccordionElements/tabaccordionelement__1432498845/items/downloadlist_1095711_447798778.download.html/0/Endgueltige Bedingungen.pdf" xr:uid="{BAA49922-1A55-4693-955F-74F5859212EE}"/>
  </hyperlinks>
  <pageMargins left="0.7" right="0.7" top="0.78740157499999996" bottom="0.78740157499999996" header="0.3" footer="0.3"/>
  <pageSetup paperSize="8" scale="80" fitToHeight="0" orientation="landscape" r:id="rId8"/>
  <drawing r:id="rId9"/>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86"/>
  <sheetViews>
    <sheetView showGridLines="0" zoomScaleNormal="100" workbookViewId="0">
      <selection activeCell="B11" sqref="B11:D11"/>
    </sheetView>
  </sheetViews>
  <sheetFormatPr baseColWidth="10" defaultColWidth="9.140625" defaultRowHeight="15"/>
  <cols>
    <col min="1" max="1" width="9.28515625" bestFit="1" customWidth="1"/>
    <col min="2" max="2" width="2.140625" customWidth="1"/>
    <col min="3" max="3" width="9.140625" customWidth="1"/>
    <col min="4" max="4" width="77.7109375" customWidth="1"/>
    <col min="5" max="5" width="19.42578125" bestFit="1" customWidth="1"/>
    <col min="6" max="9" width="19.140625" bestFit="1" customWidth="1"/>
  </cols>
  <sheetData>
    <row r="1" spans="1:9" ht="24.75" customHeight="1">
      <c r="A1" s="361" t="s">
        <v>1327</v>
      </c>
      <c r="B1" s="361"/>
      <c r="C1" s="361"/>
      <c r="D1" s="361"/>
      <c r="E1" s="157"/>
      <c r="F1" s="157"/>
      <c r="G1" s="157"/>
      <c r="H1" s="157"/>
      <c r="I1" s="157"/>
    </row>
    <row r="2" spans="1:9" ht="15" customHeight="1">
      <c r="A2" s="290" t="s">
        <v>106</v>
      </c>
      <c r="B2" s="109"/>
      <c r="C2" s="109"/>
      <c r="D2" s="109"/>
      <c r="E2" s="157"/>
      <c r="F2" s="157"/>
      <c r="G2" s="157"/>
      <c r="H2" s="157"/>
      <c r="I2" s="157"/>
    </row>
    <row r="3" spans="1:9">
      <c r="A3" s="157"/>
      <c r="B3" s="157"/>
      <c r="C3" s="157"/>
      <c r="D3" s="157"/>
      <c r="E3" s="157"/>
      <c r="F3" s="157"/>
      <c r="G3" s="157"/>
      <c r="H3" s="157"/>
      <c r="I3" s="157"/>
    </row>
    <row r="4" spans="1:9" ht="20.100000000000001" customHeight="1">
      <c r="A4" s="122"/>
      <c r="B4" s="268"/>
      <c r="C4" s="268"/>
      <c r="D4" s="269"/>
      <c r="E4" s="168" t="s">
        <v>107</v>
      </c>
      <c r="F4" s="168" t="s">
        <v>108</v>
      </c>
      <c r="G4" s="168" t="s">
        <v>349</v>
      </c>
      <c r="H4" s="168" t="s">
        <v>508</v>
      </c>
      <c r="I4" s="168" t="s">
        <v>509</v>
      </c>
    </row>
    <row r="5" spans="1:9" ht="39.950000000000003" customHeight="1">
      <c r="A5" s="295" t="s">
        <v>1283</v>
      </c>
      <c r="B5" s="295"/>
      <c r="C5" s="295"/>
      <c r="D5" s="309" t="s">
        <v>1080</v>
      </c>
      <c r="E5" s="386" t="s">
        <v>1284</v>
      </c>
      <c r="F5" s="395"/>
      <c r="G5" s="395"/>
      <c r="H5" s="387"/>
      <c r="I5" s="181" t="s">
        <v>1285</v>
      </c>
    </row>
    <row r="6" spans="1:9" ht="39.950000000000003" customHeight="1">
      <c r="A6" s="270"/>
      <c r="B6" s="271"/>
      <c r="C6" s="271"/>
      <c r="D6" s="272"/>
      <c r="E6" s="28" t="s">
        <v>1286</v>
      </c>
      <c r="F6" s="28" t="s">
        <v>1287</v>
      </c>
      <c r="G6" s="28" t="s">
        <v>1288</v>
      </c>
      <c r="H6" s="28" t="s">
        <v>1289</v>
      </c>
      <c r="I6" s="182"/>
    </row>
    <row r="7" spans="1:9" ht="20.100000000000001" customHeight="1">
      <c r="A7" s="358" t="s">
        <v>1290</v>
      </c>
      <c r="B7" s="360"/>
      <c r="C7" s="360"/>
      <c r="D7" s="360"/>
      <c r="E7" s="359"/>
      <c r="F7" s="429"/>
      <c r="G7" s="429"/>
      <c r="H7" s="429"/>
      <c r="I7" s="429"/>
    </row>
    <row r="8" spans="1:9" ht="20.100000000000001" customHeight="1">
      <c r="A8" s="171" t="s">
        <v>112</v>
      </c>
      <c r="B8" s="411" t="s">
        <v>1291</v>
      </c>
      <c r="C8" s="411"/>
      <c r="D8" s="403"/>
      <c r="E8" s="37">
        <v>488893828.01999998</v>
      </c>
      <c r="F8" s="37">
        <v>438106.71</v>
      </c>
      <c r="G8" s="37">
        <v>2270906.7799999998</v>
      </c>
      <c r="H8" s="37">
        <v>31477181.670000002</v>
      </c>
      <c r="I8" s="37">
        <v>520371009.69</v>
      </c>
    </row>
    <row r="9" spans="1:9" ht="20.100000000000001" customHeight="1">
      <c r="A9" s="28" t="s">
        <v>117</v>
      </c>
      <c r="B9" s="263"/>
      <c r="C9" s="414" t="s">
        <v>1292</v>
      </c>
      <c r="D9" s="373"/>
      <c r="E9" s="37">
        <v>488893828.01999998</v>
      </c>
      <c r="F9" s="37">
        <v>438106.71</v>
      </c>
      <c r="G9" s="37">
        <v>2270906.7799999998</v>
      </c>
      <c r="H9" s="37">
        <v>31477181.670000002</v>
      </c>
      <c r="I9" s="37">
        <v>520371009.69</v>
      </c>
    </row>
    <row r="10" spans="1:9" ht="20.100000000000001" customHeight="1">
      <c r="A10" s="28" t="s">
        <v>119</v>
      </c>
      <c r="B10" s="263"/>
      <c r="C10" s="414" t="s">
        <v>1293</v>
      </c>
      <c r="D10" s="373"/>
      <c r="E10" s="172"/>
      <c r="F10" s="37">
        <v>0</v>
      </c>
      <c r="G10" s="37">
        <v>0</v>
      </c>
      <c r="H10" s="37">
        <v>0</v>
      </c>
      <c r="I10" s="37">
        <v>0</v>
      </c>
    </row>
    <row r="11" spans="1:9" ht="20.100000000000001" customHeight="1">
      <c r="A11" s="28" t="s">
        <v>123</v>
      </c>
      <c r="B11" s="415" t="s">
        <v>1294</v>
      </c>
      <c r="C11" s="415"/>
      <c r="D11" s="355"/>
      <c r="E11" s="185"/>
      <c r="F11" s="37">
        <v>975596885.04999995</v>
      </c>
      <c r="G11" s="37">
        <v>83395721.299999997</v>
      </c>
      <c r="H11" s="37">
        <v>55106892.549999997</v>
      </c>
      <c r="I11" s="37">
        <v>1046357170.864</v>
      </c>
    </row>
    <row r="12" spans="1:9" ht="20.100000000000001" customHeight="1">
      <c r="A12" s="28" t="s">
        <v>125</v>
      </c>
      <c r="B12" s="263"/>
      <c r="C12" s="414" t="s">
        <v>1252</v>
      </c>
      <c r="D12" s="373"/>
      <c r="E12" s="185"/>
      <c r="F12" s="37">
        <v>714618901.60000002</v>
      </c>
      <c r="G12" s="37">
        <v>48519750.380000003</v>
      </c>
      <c r="H12" s="37">
        <v>32926881.940000001</v>
      </c>
      <c r="I12" s="37">
        <v>757908601.32099998</v>
      </c>
    </row>
    <row r="13" spans="1:9" ht="20.100000000000001" customHeight="1">
      <c r="A13" s="28" t="s">
        <v>129</v>
      </c>
      <c r="B13" s="263"/>
      <c r="C13" s="414" t="s">
        <v>1253</v>
      </c>
      <c r="D13" s="373"/>
      <c r="E13" s="185"/>
      <c r="F13" s="37">
        <v>260977983.44999999</v>
      </c>
      <c r="G13" s="37">
        <v>34875970.920000002</v>
      </c>
      <c r="H13" s="37">
        <v>22180010.609999999</v>
      </c>
      <c r="I13" s="37">
        <v>288448569.54299998</v>
      </c>
    </row>
    <row r="14" spans="1:9" ht="20.100000000000001" customHeight="1">
      <c r="A14" s="28" t="s">
        <v>132</v>
      </c>
      <c r="B14" s="415" t="s">
        <v>1295</v>
      </c>
      <c r="C14" s="415"/>
      <c r="D14" s="355"/>
      <c r="E14" s="185"/>
      <c r="F14" s="37">
        <v>4160250311.0100002</v>
      </c>
      <c r="G14" s="37">
        <v>449080594.47000003</v>
      </c>
      <c r="H14" s="37">
        <v>4596349744.5299997</v>
      </c>
      <c r="I14" s="37">
        <v>5161885618.6300001</v>
      </c>
    </row>
    <row r="15" spans="1:9" ht="20.100000000000001" customHeight="1">
      <c r="A15" s="28" t="s">
        <v>134</v>
      </c>
      <c r="B15" s="263"/>
      <c r="C15" s="414" t="s">
        <v>1296</v>
      </c>
      <c r="D15" s="373"/>
      <c r="E15" s="185"/>
      <c r="F15" s="37">
        <v>0</v>
      </c>
      <c r="G15" s="37">
        <v>0</v>
      </c>
      <c r="H15" s="37">
        <v>0</v>
      </c>
      <c r="I15" s="37">
        <v>0</v>
      </c>
    </row>
    <row r="16" spans="1:9" ht="20.100000000000001" customHeight="1">
      <c r="A16" s="28" t="s">
        <v>136</v>
      </c>
      <c r="B16" s="263"/>
      <c r="C16" s="414" t="s">
        <v>1297</v>
      </c>
      <c r="D16" s="373"/>
      <c r="E16" s="185"/>
      <c r="F16" s="37">
        <v>4160250311.0100002</v>
      </c>
      <c r="G16" s="37">
        <v>449080594.47000003</v>
      </c>
      <c r="H16" s="37">
        <v>4596349744.5299997</v>
      </c>
      <c r="I16" s="37">
        <v>5161885618.6300001</v>
      </c>
    </row>
    <row r="17" spans="1:9" ht="20.100000000000001" customHeight="1">
      <c r="A17" s="28" t="s">
        <v>138</v>
      </c>
      <c r="B17" s="415" t="s">
        <v>1298</v>
      </c>
      <c r="C17" s="415"/>
      <c r="D17" s="355"/>
      <c r="E17" s="186"/>
      <c r="F17" s="37">
        <v>0</v>
      </c>
      <c r="G17" s="37">
        <v>0</v>
      </c>
      <c r="H17" s="37">
        <v>0</v>
      </c>
      <c r="I17" s="37">
        <v>0</v>
      </c>
    </row>
    <row r="18" spans="1:9" ht="20.100000000000001" customHeight="1">
      <c r="A18" s="28" t="s">
        <v>140</v>
      </c>
      <c r="B18" s="415" t="s">
        <v>1299</v>
      </c>
      <c r="C18" s="415"/>
      <c r="D18" s="355"/>
      <c r="E18" s="37">
        <v>20273255.23</v>
      </c>
      <c r="F18" s="37">
        <v>390575259.94999999</v>
      </c>
      <c r="G18" s="37">
        <v>0</v>
      </c>
      <c r="H18" s="37">
        <v>0</v>
      </c>
      <c r="I18" s="37">
        <v>0</v>
      </c>
    </row>
    <row r="19" spans="1:9" ht="20.100000000000001" customHeight="1">
      <c r="A19" s="28" t="s">
        <v>142</v>
      </c>
      <c r="B19" s="263"/>
      <c r="C19" s="414" t="s">
        <v>1300</v>
      </c>
      <c r="D19" s="373"/>
      <c r="E19" s="37">
        <v>20273255.23</v>
      </c>
      <c r="F19" s="250"/>
      <c r="G19" s="262"/>
      <c r="H19" s="262"/>
      <c r="I19" s="254"/>
    </row>
    <row r="20" spans="1:9" ht="19.5" customHeight="1">
      <c r="A20" s="28" t="s">
        <v>144</v>
      </c>
      <c r="B20" s="263"/>
      <c r="C20" s="414" t="s">
        <v>1328</v>
      </c>
      <c r="D20" s="373"/>
      <c r="E20" s="172"/>
      <c r="F20" s="37">
        <v>390575259.94999999</v>
      </c>
      <c r="G20" s="37">
        <v>0</v>
      </c>
      <c r="H20" s="37">
        <v>0</v>
      </c>
      <c r="I20" s="37">
        <v>0</v>
      </c>
    </row>
    <row r="21" spans="1:9" ht="20.100000000000001" customHeight="1">
      <c r="A21" s="29" t="s">
        <v>146</v>
      </c>
      <c r="B21" s="360" t="s">
        <v>1302</v>
      </c>
      <c r="C21" s="360"/>
      <c r="D21" s="359"/>
      <c r="E21" s="273"/>
      <c r="F21" s="262"/>
      <c r="G21" s="262"/>
      <c r="H21" s="254"/>
      <c r="I21" s="37">
        <v>6728613799.184</v>
      </c>
    </row>
    <row r="22" spans="1:9" ht="20.100000000000001" customHeight="1">
      <c r="A22" s="358" t="s">
        <v>1303</v>
      </c>
      <c r="B22" s="360"/>
      <c r="C22" s="360"/>
      <c r="D22" s="360"/>
      <c r="E22" s="455"/>
      <c r="F22" s="462"/>
      <c r="G22" s="462"/>
      <c r="H22" s="462"/>
      <c r="I22" s="429"/>
    </row>
    <row r="23" spans="1:9" ht="20.100000000000001" customHeight="1">
      <c r="A23" s="29" t="s">
        <v>148</v>
      </c>
      <c r="B23" s="354" t="s">
        <v>1249</v>
      </c>
      <c r="C23" s="415"/>
      <c r="D23" s="415"/>
      <c r="E23" s="274"/>
      <c r="F23" s="262"/>
      <c r="G23" s="262"/>
      <c r="H23" s="254"/>
      <c r="I23" s="37">
        <v>96599706.991600007</v>
      </c>
    </row>
    <row r="24" spans="1:9" ht="26.25" customHeight="1">
      <c r="A24" s="29" t="s">
        <v>1304</v>
      </c>
      <c r="B24" s="354" t="s">
        <v>1305</v>
      </c>
      <c r="C24" s="415"/>
      <c r="D24" s="415"/>
      <c r="E24" s="185"/>
      <c r="F24" s="37">
        <v>1836793.47</v>
      </c>
      <c r="G24" s="37">
        <v>272302.34999999998</v>
      </c>
      <c r="H24" s="37">
        <v>23643352.289999999</v>
      </c>
      <c r="I24" s="37">
        <v>21889580.8935</v>
      </c>
    </row>
    <row r="25" spans="1:9" ht="24.75" customHeight="1">
      <c r="A25" s="29" t="s">
        <v>150</v>
      </c>
      <c r="B25" s="354" t="s">
        <v>1306</v>
      </c>
      <c r="C25" s="415"/>
      <c r="D25" s="415"/>
      <c r="E25" s="185"/>
      <c r="F25" s="37">
        <v>0</v>
      </c>
      <c r="G25" s="37">
        <v>0</v>
      </c>
      <c r="H25" s="37">
        <v>0</v>
      </c>
      <c r="I25" s="37">
        <v>0</v>
      </c>
    </row>
    <row r="26" spans="1:9" ht="20.100000000000001" customHeight="1">
      <c r="A26" s="29" t="s">
        <v>152</v>
      </c>
      <c r="B26" s="354" t="s">
        <v>1307</v>
      </c>
      <c r="C26" s="415"/>
      <c r="D26" s="415"/>
      <c r="E26" s="185"/>
      <c r="F26" s="37">
        <v>997899320.38999999</v>
      </c>
      <c r="G26" s="37">
        <v>559230382.52999997</v>
      </c>
      <c r="H26" s="37">
        <v>5330076403.1700001</v>
      </c>
      <c r="I26" s="37">
        <v>5288201734.8699999</v>
      </c>
    </row>
    <row r="27" spans="1:9" ht="33.75" customHeight="1">
      <c r="A27" s="29" t="s">
        <v>154</v>
      </c>
      <c r="B27" s="230"/>
      <c r="C27" s="414" t="s">
        <v>1329</v>
      </c>
      <c r="D27" s="414"/>
      <c r="E27" s="185"/>
      <c r="F27" s="37">
        <v>0</v>
      </c>
      <c r="G27" s="37">
        <v>0</v>
      </c>
      <c r="H27" s="37">
        <v>0</v>
      </c>
      <c r="I27" s="37">
        <v>0</v>
      </c>
    </row>
    <row r="28" spans="1:9" ht="39.950000000000003" customHeight="1">
      <c r="A28" s="29" t="s">
        <v>156</v>
      </c>
      <c r="B28" s="230"/>
      <c r="C28" s="414" t="s">
        <v>1309</v>
      </c>
      <c r="D28" s="414"/>
      <c r="E28" s="185"/>
      <c r="F28" s="37">
        <v>444144740.43000001</v>
      </c>
      <c r="G28" s="37">
        <v>261445378.19999999</v>
      </c>
      <c r="H28" s="37">
        <v>1653978000.4000001</v>
      </c>
      <c r="I28" s="37">
        <v>1829115163.543</v>
      </c>
    </row>
    <row r="29" spans="1:9" ht="39.950000000000003" customHeight="1">
      <c r="A29" s="29" t="s">
        <v>158</v>
      </c>
      <c r="B29" s="230"/>
      <c r="C29" s="414" t="s">
        <v>1310</v>
      </c>
      <c r="D29" s="414"/>
      <c r="E29" s="185"/>
      <c r="F29" s="37">
        <v>395179951.25</v>
      </c>
      <c r="G29" s="37">
        <v>225459937.27000001</v>
      </c>
      <c r="H29" s="37">
        <v>2225422189.0599999</v>
      </c>
      <c r="I29" s="37">
        <v>2486643333.882</v>
      </c>
    </row>
    <row r="30" spans="1:9" ht="30.75" customHeight="1">
      <c r="A30" s="29" t="s">
        <v>167</v>
      </c>
      <c r="B30" s="230"/>
      <c r="C30" s="263"/>
      <c r="D30" s="263" t="s">
        <v>1311</v>
      </c>
      <c r="E30" s="185"/>
      <c r="F30" s="37">
        <v>13447786.289999999</v>
      </c>
      <c r="G30" s="37">
        <v>23252819.530000001</v>
      </c>
      <c r="H30" s="37">
        <v>268993654.10000002</v>
      </c>
      <c r="I30" s="37">
        <v>515274671.05549997</v>
      </c>
    </row>
    <row r="31" spans="1:9" ht="19.5" customHeight="1">
      <c r="A31" s="29" t="s">
        <v>169</v>
      </c>
      <c r="B31" s="230"/>
      <c r="C31" s="414" t="s">
        <v>1312</v>
      </c>
      <c r="D31" s="414"/>
      <c r="E31" s="185"/>
      <c r="F31" s="37">
        <v>22704608.18</v>
      </c>
      <c r="G31" s="37">
        <v>20623002.84</v>
      </c>
      <c r="H31" s="37">
        <v>461250138.69999999</v>
      </c>
      <c r="I31" s="37">
        <v>0</v>
      </c>
    </row>
    <row r="32" spans="1:9" ht="25.5">
      <c r="A32" s="29" t="s">
        <v>171</v>
      </c>
      <c r="B32" s="230"/>
      <c r="C32" s="263"/>
      <c r="D32" s="263" t="s">
        <v>1311</v>
      </c>
      <c r="E32" s="185"/>
      <c r="F32" s="37">
        <v>22337734.129999999</v>
      </c>
      <c r="G32" s="37">
        <v>20623002.84</v>
      </c>
      <c r="H32" s="37">
        <v>460705654.82999998</v>
      </c>
      <c r="I32" s="37">
        <v>0</v>
      </c>
    </row>
    <row r="33" spans="1:9" ht="42" customHeight="1">
      <c r="A33" s="29" t="s">
        <v>173</v>
      </c>
      <c r="B33" s="230"/>
      <c r="C33" s="414" t="s">
        <v>1313</v>
      </c>
      <c r="D33" s="414"/>
      <c r="E33" s="185"/>
      <c r="F33" s="37">
        <v>135870020.53</v>
      </c>
      <c r="G33" s="37">
        <v>51702064.219999999</v>
      </c>
      <c r="H33" s="37">
        <v>989426075.00999999</v>
      </c>
      <c r="I33" s="37">
        <v>972443237.44500005</v>
      </c>
    </row>
    <row r="34" spans="1:9" ht="20.100000000000001" customHeight="1">
      <c r="A34" s="29" t="s">
        <v>174</v>
      </c>
      <c r="B34" s="354" t="s">
        <v>1314</v>
      </c>
      <c r="C34" s="415"/>
      <c r="D34" s="415"/>
      <c r="E34" s="186"/>
      <c r="F34" s="37">
        <v>0</v>
      </c>
      <c r="G34" s="37">
        <v>0</v>
      </c>
      <c r="H34" s="37">
        <v>0</v>
      </c>
      <c r="I34" s="37">
        <v>0</v>
      </c>
    </row>
    <row r="35" spans="1:9" ht="20.100000000000001" customHeight="1">
      <c r="A35" s="29" t="s">
        <v>180</v>
      </c>
      <c r="B35" s="354" t="s">
        <v>1315</v>
      </c>
      <c r="C35" s="415"/>
      <c r="D35" s="415"/>
      <c r="E35" s="40"/>
      <c r="F35" s="37">
        <v>308179922.38999999</v>
      </c>
      <c r="G35" s="37">
        <v>1915138.8</v>
      </c>
      <c r="H35" s="37">
        <v>294376655.27999997</v>
      </c>
      <c r="I35" s="37">
        <v>313164391.31950003</v>
      </c>
    </row>
    <row r="36" spans="1:9" ht="20.100000000000001" customHeight="1">
      <c r="A36" s="29" t="s">
        <v>181</v>
      </c>
      <c r="B36" s="230"/>
      <c r="C36" s="414" t="s">
        <v>1316</v>
      </c>
      <c r="D36" s="414"/>
      <c r="E36" s="274"/>
      <c r="F36" s="196"/>
      <c r="G36" s="197"/>
      <c r="H36" s="37">
        <v>0</v>
      </c>
      <c r="I36" s="37">
        <v>0</v>
      </c>
    </row>
    <row r="37" spans="1:9" ht="29.25" customHeight="1">
      <c r="A37" s="29" t="s">
        <v>185</v>
      </c>
      <c r="B37" s="230"/>
      <c r="C37" s="414" t="s">
        <v>1317</v>
      </c>
      <c r="D37" s="414"/>
      <c r="E37" s="185"/>
      <c r="F37" s="37">
        <v>0</v>
      </c>
      <c r="G37" s="37">
        <v>0</v>
      </c>
      <c r="H37" s="37">
        <v>13248530</v>
      </c>
      <c r="I37" s="37">
        <v>11261250.5</v>
      </c>
    </row>
    <row r="38" spans="1:9" ht="20.100000000000001" customHeight="1">
      <c r="A38" s="29" t="s">
        <v>187</v>
      </c>
      <c r="B38" s="230"/>
      <c r="C38" s="414" t="s">
        <v>1318</v>
      </c>
      <c r="D38" s="414"/>
      <c r="E38" s="185"/>
      <c r="F38" s="190">
        <v>0</v>
      </c>
      <c r="G38" s="274"/>
      <c r="H38" s="196"/>
      <c r="I38" s="37">
        <v>0</v>
      </c>
    </row>
    <row r="39" spans="1:9" ht="20.100000000000001" customHeight="1">
      <c r="A39" s="29" t="s">
        <v>190</v>
      </c>
      <c r="B39" s="230"/>
      <c r="C39" s="414" t="s">
        <v>1319</v>
      </c>
      <c r="D39" s="414"/>
      <c r="E39" s="185"/>
      <c r="F39" s="190">
        <v>168371202.78999999</v>
      </c>
      <c r="G39" s="274"/>
      <c r="H39" s="196"/>
      <c r="I39" s="37">
        <v>8418560.1394999996</v>
      </c>
    </row>
    <row r="40" spans="1:9" ht="20.100000000000001" customHeight="1">
      <c r="A40" s="29" t="s">
        <v>191</v>
      </c>
      <c r="B40" s="230"/>
      <c r="C40" s="414" t="s">
        <v>1320</v>
      </c>
      <c r="D40" s="414"/>
      <c r="E40" s="185"/>
      <c r="F40" s="37">
        <v>139808719.59999999</v>
      </c>
      <c r="G40" s="37">
        <v>1915138.8</v>
      </c>
      <c r="H40" s="37">
        <v>281128125.27999997</v>
      </c>
      <c r="I40" s="37">
        <v>293484580.68000001</v>
      </c>
    </row>
    <row r="41" spans="1:9" ht="20.100000000000001" customHeight="1">
      <c r="A41" s="29" t="s">
        <v>193</v>
      </c>
      <c r="B41" s="354" t="s">
        <v>1321</v>
      </c>
      <c r="C41" s="415"/>
      <c r="D41" s="415"/>
      <c r="E41" s="185"/>
      <c r="F41" s="275">
        <v>443000489.73000002</v>
      </c>
      <c r="G41" s="275">
        <v>0</v>
      </c>
      <c r="H41" s="275">
        <v>0</v>
      </c>
      <c r="I41" s="37">
        <v>22150024.486499999</v>
      </c>
    </row>
    <row r="42" spans="1:9" ht="20.100000000000001" customHeight="1">
      <c r="A42" s="29" t="s">
        <v>195</v>
      </c>
      <c r="B42" s="358" t="s">
        <v>1322</v>
      </c>
      <c r="C42" s="360"/>
      <c r="D42" s="360"/>
      <c r="E42" s="276"/>
      <c r="F42" s="196"/>
      <c r="G42" s="196"/>
      <c r="H42" s="197"/>
      <c r="I42" s="259">
        <v>5742005438.5611</v>
      </c>
    </row>
    <row r="43" spans="1:9" ht="20.100000000000001" customHeight="1">
      <c r="A43" s="29" t="s">
        <v>201</v>
      </c>
      <c r="B43" s="358" t="s">
        <v>1323</v>
      </c>
      <c r="C43" s="360"/>
      <c r="D43" s="360"/>
      <c r="E43" s="273"/>
      <c r="F43" s="278"/>
      <c r="G43" s="278"/>
      <c r="H43" s="279"/>
      <c r="I43" s="282">
        <v>1.1718229582294051</v>
      </c>
    </row>
    <row r="47" spans="1:9">
      <c r="A47" s="122"/>
      <c r="B47" s="268"/>
      <c r="C47" s="268"/>
      <c r="D47" s="269"/>
      <c r="E47" s="168" t="s">
        <v>107</v>
      </c>
      <c r="F47" s="168" t="s">
        <v>108</v>
      </c>
      <c r="G47" s="168" t="s">
        <v>349</v>
      </c>
      <c r="H47" s="168" t="s">
        <v>508</v>
      </c>
      <c r="I47" s="168" t="s">
        <v>509</v>
      </c>
    </row>
    <row r="48" spans="1:9" ht="38.25" customHeight="1">
      <c r="A48" s="295" t="s">
        <v>1283</v>
      </c>
      <c r="B48" s="295"/>
      <c r="C48" s="295"/>
      <c r="D48" s="309" t="s">
        <v>1324</v>
      </c>
      <c r="E48" s="386" t="s">
        <v>1284</v>
      </c>
      <c r="F48" s="395"/>
      <c r="G48" s="395"/>
      <c r="H48" s="387"/>
      <c r="I48" s="181" t="s">
        <v>1285</v>
      </c>
    </row>
    <row r="49" spans="1:9" ht="25.5" customHeight="1">
      <c r="A49" s="270"/>
      <c r="B49" s="271"/>
      <c r="C49" s="271"/>
      <c r="D49" s="272"/>
      <c r="E49" s="28" t="s">
        <v>1286</v>
      </c>
      <c r="F49" s="28" t="s">
        <v>1287</v>
      </c>
      <c r="G49" s="28" t="s">
        <v>1288</v>
      </c>
      <c r="H49" s="28" t="s">
        <v>1289</v>
      </c>
      <c r="I49" s="182"/>
    </row>
    <row r="50" spans="1:9" ht="15" customHeight="1">
      <c r="A50" s="358" t="s">
        <v>1290</v>
      </c>
      <c r="B50" s="360"/>
      <c r="C50" s="360"/>
      <c r="D50" s="360"/>
      <c r="E50" s="359"/>
      <c r="F50" s="429"/>
      <c r="G50" s="429"/>
      <c r="H50" s="429"/>
      <c r="I50" s="429"/>
    </row>
    <row r="51" spans="1:9" ht="15" customHeight="1">
      <c r="A51" s="171" t="s">
        <v>112</v>
      </c>
      <c r="B51" s="411" t="s">
        <v>1291</v>
      </c>
      <c r="C51" s="411"/>
      <c r="D51" s="403"/>
      <c r="E51" s="37">
        <v>488893828.01999998</v>
      </c>
      <c r="F51" s="37">
        <v>438106.71</v>
      </c>
      <c r="G51" s="37">
        <v>2270906.7799999998</v>
      </c>
      <c r="H51" s="37">
        <v>31477181.670000002</v>
      </c>
      <c r="I51" s="37">
        <v>520371009.69</v>
      </c>
    </row>
    <row r="52" spans="1:9" ht="15" customHeight="1">
      <c r="A52" s="28" t="s">
        <v>117</v>
      </c>
      <c r="B52" s="263"/>
      <c r="C52" s="414" t="s">
        <v>1292</v>
      </c>
      <c r="D52" s="373"/>
      <c r="E52" s="37">
        <v>488893828.01999998</v>
      </c>
      <c r="F52" s="37">
        <v>438106.71</v>
      </c>
      <c r="G52" s="37">
        <v>2270906.7799999998</v>
      </c>
      <c r="H52" s="37">
        <v>31477181.670000002</v>
      </c>
      <c r="I52" s="37">
        <v>520371009.69</v>
      </c>
    </row>
    <row r="53" spans="1:9" ht="15" customHeight="1">
      <c r="A53" s="28" t="s">
        <v>119</v>
      </c>
      <c r="B53" s="263"/>
      <c r="C53" s="414" t="s">
        <v>1293</v>
      </c>
      <c r="D53" s="373"/>
      <c r="E53" s="172"/>
      <c r="F53" s="37">
        <v>0</v>
      </c>
      <c r="G53" s="37">
        <v>0</v>
      </c>
      <c r="H53" s="37">
        <v>0</v>
      </c>
      <c r="I53" s="37">
        <v>0</v>
      </c>
    </row>
    <row r="54" spans="1:9" ht="15" customHeight="1">
      <c r="A54" s="28" t="s">
        <v>123</v>
      </c>
      <c r="B54" s="415" t="s">
        <v>1294</v>
      </c>
      <c r="C54" s="415"/>
      <c r="D54" s="355"/>
      <c r="E54" s="185"/>
      <c r="F54" s="37">
        <v>983733985.39999998</v>
      </c>
      <c r="G54" s="37">
        <v>83445340.590000004</v>
      </c>
      <c r="H54" s="37">
        <v>55106892.549999997</v>
      </c>
      <c r="I54" s="37">
        <v>1053875842.3355</v>
      </c>
    </row>
    <row r="55" spans="1:9" ht="15" customHeight="1">
      <c r="A55" s="28" t="s">
        <v>125</v>
      </c>
      <c r="B55" s="263"/>
      <c r="C55" s="414" t="s">
        <v>1252</v>
      </c>
      <c r="D55" s="373"/>
      <c r="E55" s="185"/>
      <c r="F55" s="37">
        <v>717581758.22000003</v>
      </c>
      <c r="G55" s="37">
        <v>48569369.670000002</v>
      </c>
      <c r="H55" s="37">
        <v>32926881.940000001</v>
      </c>
      <c r="I55" s="37">
        <v>760770453.43550003</v>
      </c>
    </row>
    <row r="56" spans="1:9" ht="15" customHeight="1">
      <c r="A56" s="28" t="s">
        <v>129</v>
      </c>
      <c r="B56" s="263"/>
      <c r="C56" s="414" t="s">
        <v>1253</v>
      </c>
      <c r="D56" s="373"/>
      <c r="E56" s="185"/>
      <c r="F56" s="37">
        <v>266152227.18000001</v>
      </c>
      <c r="G56" s="37">
        <v>34875970.920000002</v>
      </c>
      <c r="H56" s="37">
        <v>22180010.609999999</v>
      </c>
      <c r="I56" s="37">
        <v>293105388.89999998</v>
      </c>
    </row>
    <row r="57" spans="1:9" ht="15" customHeight="1">
      <c r="A57" s="28" t="s">
        <v>132</v>
      </c>
      <c r="B57" s="415" t="s">
        <v>1295</v>
      </c>
      <c r="C57" s="415"/>
      <c r="D57" s="355"/>
      <c r="E57" s="185"/>
      <c r="F57" s="37">
        <v>4244163388.3200002</v>
      </c>
      <c r="G57" s="37">
        <v>456344906.02999997</v>
      </c>
      <c r="H57" s="37">
        <v>4617120551.5100002</v>
      </c>
      <c r="I57" s="37">
        <v>5187626389.8649998</v>
      </c>
    </row>
    <row r="58" spans="1:9" ht="15" customHeight="1">
      <c r="A58" s="28" t="s">
        <v>134</v>
      </c>
      <c r="B58" s="263"/>
      <c r="C58" s="414" t="s">
        <v>1296</v>
      </c>
      <c r="D58" s="373"/>
      <c r="E58" s="185"/>
      <c r="F58" s="37">
        <v>0</v>
      </c>
      <c r="G58" s="37">
        <v>0</v>
      </c>
      <c r="H58" s="37">
        <v>0</v>
      </c>
      <c r="I58" s="37">
        <v>0</v>
      </c>
    </row>
    <row r="59" spans="1:9" ht="15" customHeight="1">
      <c r="A59" s="28" t="s">
        <v>136</v>
      </c>
      <c r="B59" s="263"/>
      <c r="C59" s="414" t="s">
        <v>1297</v>
      </c>
      <c r="D59" s="373"/>
      <c r="E59" s="185"/>
      <c r="F59" s="37">
        <v>4244163388.3200002</v>
      </c>
      <c r="G59" s="37">
        <v>456344906.02999997</v>
      </c>
      <c r="H59" s="37">
        <v>4617120551.5100002</v>
      </c>
      <c r="I59" s="37">
        <v>5187626389.8649998</v>
      </c>
    </row>
    <row r="60" spans="1:9" ht="15" customHeight="1">
      <c r="A60" s="28" t="s">
        <v>138</v>
      </c>
      <c r="B60" s="415" t="s">
        <v>1298</v>
      </c>
      <c r="C60" s="415"/>
      <c r="D60" s="355"/>
      <c r="E60" s="186"/>
      <c r="F60" s="37">
        <v>0</v>
      </c>
      <c r="G60" s="37">
        <v>0</v>
      </c>
      <c r="H60" s="37">
        <v>0</v>
      </c>
      <c r="I60" s="37">
        <v>0</v>
      </c>
    </row>
    <row r="61" spans="1:9" ht="15" customHeight="1">
      <c r="A61" s="28" t="s">
        <v>140</v>
      </c>
      <c r="B61" s="415" t="s">
        <v>1299</v>
      </c>
      <c r="C61" s="415"/>
      <c r="D61" s="355"/>
      <c r="E61" s="37">
        <v>22562652.370000001</v>
      </c>
      <c r="F61" s="37">
        <v>390575238.52999997</v>
      </c>
      <c r="G61" s="37">
        <v>0</v>
      </c>
      <c r="H61" s="37">
        <v>0</v>
      </c>
      <c r="I61" s="37">
        <v>0</v>
      </c>
    </row>
    <row r="62" spans="1:9" ht="15" customHeight="1">
      <c r="A62" s="28" t="s">
        <v>142</v>
      </c>
      <c r="B62" s="263"/>
      <c r="C62" s="414" t="s">
        <v>1300</v>
      </c>
      <c r="D62" s="373"/>
      <c r="E62" s="37">
        <v>22562652.370000001</v>
      </c>
      <c r="F62" s="250"/>
      <c r="G62" s="262"/>
      <c r="H62" s="262"/>
      <c r="I62" s="254"/>
    </row>
    <row r="63" spans="1:9" s="308" customFormat="1" ht="30.75" customHeight="1">
      <c r="A63" s="28" t="s">
        <v>144</v>
      </c>
      <c r="B63" s="263"/>
      <c r="C63" s="414" t="s">
        <v>1328</v>
      </c>
      <c r="D63" s="373"/>
      <c r="E63" s="172"/>
      <c r="F63" s="37">
        <v>390575238.52999997</v>
      </c>
      <c r="G63" s="37">
        <v>0</v>
      </c>
      <c r="H63" s="37">
        <v>0</v>
      </c>
      <c r="I63" s="37">
        <v>0</v>
      </c>
    </row>
    <row r="64" spans="1:9" s="308" customFormat="1" ht="15" customHeight="1">
      <c r="A64" s="29" t="s">
        <v>146</v>
      </c>
      <c r="B64" s="360" t="s">
        <v>1302</v>
      </c>
      <c r="C64" s="360"/>
      <c r="D64" s="359"/>
      <c r="E64" s="273"/>
      <c r="F64" s="262"/>
      <c r="G64" s="262"/>
      <c r="H64" s="254"/>
      <c r="I64" s="37">
        <v>6761873241.8905001</v>
      </c>
    </row>
    <row r="65" spans="1:9" s="308" customFormat="1" ht="15" customHeight="1">
      <c r="A65" s="358" t="s">
        <v>1303</v>
      </c>
      <c r="B65" s="360"/>
      <c r="C65" s="360"/>
      <c r="D65" s="360"/>
      <c r="E65" s="455"/>
      <c r="F65" s="462"/>
      <c r="G65" s="462"/>
      <c r="H65" s="462"/>
      <c r="I65" s="429"/>
    </row>
    <row r="66" spans="1:9" s="308" customFormat="1" ht="15" customHeight="1">
      <c r="A66" s="29" t="s">
        <v>148</v>
      </c>
      <c r="B66" s="354" t="s">
        <v>1249</v>
      </c>
      <c r="C66" s="415"/>
      <c r="D66" s="415"/>
      <c r="E66" s="274"/>
      <c r="F66" s="262"/>
      <c r="G66" s="262"/>
      <c r="H66" s="254"/>
      <c r="I66" s="37">
        <v>96599706.991600007</v>
      </c>
    </row>
    <row r="67" spans="1:9" s="308" customFormat="1" ht="29.25" customHeight="1">
      <c r="A67" s="29" t="s">
        <v>1304</v>
      </c>
      <c r="B67" s="354" t="s">
        <v>1305</v>
      </c>
      <c r="C67" s="415"/>
      <c r="D67" s="415"/>
      <c r="E67" s="185"/>
      <c r="F67" s="37">
        <v>1836793.47</v>
      </c>
      <c r="G67" s="37">
        <v>272302.34999999998</v>
      </c>
      <c r="H67" s="37">
        <v>23643352.289999999</v>
      </c>
      <c r="I67" s="37">
        <v>21889580.8935</v>
      </c>
    </row>
    <row r="68" spans="1:9" s="308" customFormat="1" ht="30" customHeight="1">
      <c r="A68" s="29" t="s">
        <v>150</v>
      </c>
      <c r="B68" s="354" t="s">
        <v>1306</v>
      </c>
      <c r="C68" s="415"/>
      <c r="D68" s="415"/>
      <c r="E68" s="185"/>
      <c r="F68" s="37">
        <v>0</v>
      </c>
      <c r="G68" s="37">
        <v>0</v>
      </c>
      <c r="H68" s="37">
        <v>0</v>
      </c>
      <c r="I68" s="37">
        <v>0</v>
      </c>
    </row>
    <row r="69" spans="1:9" s="308" customFormat="1" ht="15" customHeight="1">
      <c r="A69" s="29" t="s">
        <v>152</v>
      </c>
      <c r="B69" s="354" t="s">
        <v>1307</v>
      </c>
      <c r="C69" s="415"/>
      <c r="D69" s="415"/>
      <c r="E69" s="185"/>
      <c r="F69" s="37">
        <v>1083106236.1099999</v>
      </c>
      <c r="G69" s="37">
        <v>598149650.88999999</v>
      </c>
      <c r="H69" s="37">
        <v>5442485775.1099997</v>
      </c>
      <c r="I69" s="37">
        <v>5422377637.2735004</v>
      </c>
    </row>
    <row r="70" spans="1:9" s="308" customFormat="1" ht="32.25" customHeight="1">
      <c r="A70" s="29" t="s">
        <v>154</v>
      </c>
      <c r="B70" s="230"/>
      <c r="C70" s="414" t="s">
        <v>1329</v>
      </c>
      <c r="D70" s="414"/>
      <c r="E70" s="185"/>
      <c r="F70" s="37">
        <v>0</v>
      </c>
      <c r="G70" s="37">
        <v>0</v>
      </c>
      <c r="H70" s="37">
        <v>0</v>
      </c>
      <c r="I70" s="37">
        <v>0</v>
      </c>
    </row>
    <row r="71" spans="1:9" s="308" customFormat="1" ht="46.5" customHeight="1">
      <c r="A71" s="29" t="s">
        <v>156</v>
      </c>
      <c r="B71" s="230"/>
      <c r="C71" s="414" t="s">
        <v>1309</v>
      </c>
      <c r="D71" s="414"/>
      <c r="E71" s="185"/>
      <c r="F71" s="37">
        <v>518740877.18000001</v>
      </c>
      <c r="G71" s="37">
        <v>290920376.12</v>
      </c>
      <c r="H71" s="37">
        <v>1691220040.74</v>
      </c>
      <c r="I71" s="37">
        <v>1888554316.5179999</v>
      </c>
    </row>
    <row r="72" spans="1:9" s="308" customFormat="1" ht="45" customHeight="1">
      <c r="A72" s="29" t="s">
        <v>158</v>
      </c>
      <c r="B72" s="230"/>
      <c r="C72" s="414" t="s">
        <v>1310</v>
      </c>
      <c r="D72" s="414"/>
      <c r="E72" s="185"/>
      <c r="F72" s="37">
        <v>405244379.91000003</v>
      </c>
      <c r="G72" s="37">
        <v>232392098.61000001</v>
      </c>
      <c r="H72" s="37">
        <v>2292940228.6599998</v>
      </c>
      <c r="I72" s="37">
        <v>2561380083.3105001</v>
      </c>
    </row>
    <row r="73" spans="1:9" s="308" customFormat="1" ht="25.5">
      <c r="A73" s="29" t="s">
        <v>167</v>
      </c>
      <c r="B73" s="230"/>
      <c r="C73" s="263"/>
      <c r="D73" s="263" t="s">
        <v>1311</v>
      </c>
      <c r="E73" s="185"/>
      <c r="F73" s="37">
        <v>13447786.289999999</v>
      </c>
      <c r="G73" s="37">
        <v>23252819.530000001</v>
      </c>
      <c r="H73" s="37">
        <v>268993654.10000002</v>
      </c>
      <c r="I73" s="37">
        <v>521775940.56050003</v>
      </c>
    </row>
    <row r="74" spans="1:9" s="308" customFormat="1" ht="33" customHeight="1">
      <c r="A74" s="29" t="s">
        <v>169</v>
      </c>
      <c r="B74" s="230"/>
      <c r="C74" s="414" t="s">
        <v>1312</v>
      </c>
      <c r="D74" s="414"/>
      <c r="E74" s="185"/>
      <c r="F74" s="37">
        <v>23250958.489999998</v>
      </c>
      <c r="G74" s="37">
        <v>23135111.940000001</v>
      </c>
      <c r="H74" s="37">
        <v>468899430.69999999</v>
      </c>
      <c r="I74" s="37">
        <v>0</v>
      </c>
    </row>
    <row r="75" spans="1:9" s="308" customFormat="1" ht="25.5">
      <c r="A75" s="29" t="s">
        <v>171</v>
      </c>
      <c r="B75" s="230"/>
      <c r="C75" s="263"/>
      <c r="D75" s="263" t="s">
        <v>1311</v>
      </c>
      <c r="E75" s="185"/>
      <c r="F75" s="37">
        <v>22884084.440000001</v>
      </c>
      <c r="G75" s="37">
        <v>23135111.940000001</v>
      </c>
      <c r="H75" s="37">
        <v>468354946.82999998</v>
      </c>
      <c r="I75" s="37">
        <v>0</v>
      </c>
    </row>
    <row r="76" spans="1:9" s="308" customFormat="1" ht="45.75" customHeight="1">
      <c r="A76" s="29" t="s">
        <v>173</v>
      </c>
      <c r="B76" s="230"/>
      <c r="C76" s="414" t="s">
        <v>1313</v>
      </c>
      <c r="D76" s="414"/>
      <c r="E76" s="185"/>
      <c r="F76" s="37">
        <v>135870020.53</v>
      </c>
      <c r="G76" s="37">
        <v>51702064.219999999</v>
      </c>
      <c r="H76" s="37">
        <v>989426075.00999999</v>
      </c>
      <c r="I76" s="37">
        <v>972443237.44500005</v>
      </c>
    </row>
    <row r="77" spans="1:9" s="308" customFormat="1" ht="15" customHeight="1">
      <c r="A77" s="29" t="s">
        <v>174</v>
      </c>
      <c r="B77" s="354" t="s">
        <v>1314</v>
      </c>
      <c r="C77" s="415"/>
      <c r="D77" s="415"/>
      <c r="E77" s="186"/>
      <c r="F77" s="37">
        <v>0</v>
      </c>
      <c r="G77" s="37">
        <v>0</v>
      </c>
      <c r="H77" s="37">
        <v>0</v>
      </c>
      <c r="I77" s="37">
        <v>0</v>
      </c>
    </row>
    <row r="78" spans="1:9" s="308" customFormat="1" ht="15" customHeight="1">
      <c r="A78" s="29" t="s">
        <v>180</v>
      </c>
      <c r="B78" s="354" t="s">
        <v>1315</v>
      </c>
      <c r="C78" s="415"/>
      <c r="D78" s="415"/>
      <c r="E78" s="40"/>
      <c r="F78" s="37">
        <v>307841841.69</v>
      </c>
      <c r="G78" s="37">
        <v>1915138.8</v>
      </c>
      <c r="H78" s="37">
        <v>294376655.27999997</v>
      </c>
      <c r="I78" s="37">
        <v>313224284.648</v>
      </c>
    </row>
    <row r="79" spans="1:9" s="308" customFormat="1" ht="15" customHeight="1">
      <c r="A79" s="29" t="s">
        <v>181</v>
      </c>
      <c r="B79" s="230"/>
      <c r="C79" s="414" t="s">
        <v>1316</v>
      </c>
      <c r="D79" s="414"/>
      <c r="E79" s="274"/>
      <c r="F79" s="196"/>
      <c r="G79" s="197"/>
      <c r="H79" s="37">
        <v>0</v>
      </c>
      <c r="I79" s="37">
        <v>0</v>
      </c>
    </row>
    <row r="80" spans="1:9" s="308" customFormat="1" ht="33" customHeight="1">
      <c r="A80" s="29" t="s">
        <v>185</v>
      </c>
      <c r="B80" s="230"/>
      <c r="C80" s="414" t="s">
        <v>1317</v>
      </c>
      <c r="D80" s="414"/>
      <c r="E80" s="185"/>
      <c r="F80" s="37">
        <v>0</v>
      </c>
      <c r="G80" s="37">
        <v>0</v>
      </c>
      <c r="H80" s="37">
        <v>13248530</v>
      </c>
      <c r="I80" s="37">
        <v>11261250.5</v>
      </c>
    </row>
    <row r="81" spans="1:9" s="308" customFormat="1" ht="15" customHeight="1">
      <c r="A81" s="29" t="s">
        <v>187</v>
      </c>
      <c r="B81" s="230"/>
      <c r="C81" s="414" t="s">
        <v>1318</v>
      </c>
      <c r="D81" s="414"/>
      <c r="E81" s="185"/>
      <c r="F81" s="190">
        <v>0</v>
      </c>
      <c r="G81" s="274"/>
      <c r="H81" s="196"/>
      <c r="I81" s="37">
        <v>0</v>
      </c>
    </row>
    <row r="82" spans="1:9" s="308" customFormat="1" ht="15" customHeight="1">
      <c r="A82" s="29" t="s">
        <v>190</v>
      </c>
      <c r="B82" s="230"/>
      <c r="C82" s="414" t="s">
        <v>1319</v>
      </c>
      <c r="D82" s="414"/>
      <c r="E82" s="185"/>
      <c r="F82" s="190">
        <v>167952282.75999999</v>
      </c>
      <c r="G82" s="274"/>
      <c r="H82" s="196"/>
      <c r="I82" s="37">
        <v>8397614.1380000003</v>
      </c>
    </row>
    <row r="83" spans="1:9" s="308" customFormat="1" ht="30" customHeight="1">
      <c r="A83" s="29" t="s">
        <v>191</v>
      </c>
      <c r="B83" s="230"/>
      <c r="C83" s="414" t="s">
        <v>1320</v>
      </c>
      <c r="D83" s="414"/>
      <c r="E83" s="185"/>
      <c r="F83" s="37">
        <v>139889558.93000001</v>
      </c>
      <c r="G83" s="37">
        <v>1915138.8</v>
      </c>
      <c r="H83" s="37">
        <v>281128125.27999997</v>
      </c>
      <c r="I83" s="37">
        <v>293565420.00999999</v>
      </c>
    </row>
    <row r="84" spans="1:9" ht="15" customHeight="1">
      <c r="A84" s="29" t="s">
        <v>193</v>
      </c>
      <c r="B84" s="354" t="s">
        <v>1321</v>
      </c>
      <c r="C84" s="415"/>
      <c r="D84" s="415"/>
      <c r="E84" s="185"/>
      <c r="F84" s="275">
        <v>443000489.73000002</v>
      </c>
      <c r="G84" s="275">
        <v>0</v>
      </c>
      <c r="H84" s="275">
        <v>0</v>
      </c>
      <c r="I84" s="37">
        <v>22150024.486499999</v>
      </c>
    </row>
    <row r="85" spans="1:9" ht="15" customHeight="1">
      <c r="A85" s="29" t="s">
        <v>195</v>
      </c>
      <c r="B85" s="358" t="s">
        <v>1322</v>
      </c>
      <c r="C85" s="360"/>
      <c r="D85" s="360"/>
      <c r="E85" s="276"/>
      <c r="F85" s="196"/>
      <c r="G85" s="196"/>
      <c r="H85" s="197"/>
      <c r="I85" s="259">
        <v>5876241234.2931004</v>
      </c>
    </row>
    <row r="86" spans="1:9" ht="15" customHeight="1">
      <c r="A86" s="29" t="s">
        <v>201</v>
      </c>
      <c r="B86" s="358" t="s">
        <v>1323</v>
      </c>
      <c r="C86" s="360"/>
      <c r="D86" s="360"/>
      <c r="E86" s="273"/>
      <c r="F86" s="278"/>
      <c r="G86" s="278"/>
      <c r="H86" s="279"/>
      <c r="I86" s="282">
        <v>1.1507140316889899</v>
      </c>
    </row>
  </sheetData>
  <mergeCells count="77">
    <mergeCell ref="B84:D84"/>
    <mergeCell ref="B85:D85"/>
    <mergeCell ref="B86:D86"/>
    <mergeCell ref="C79:D79"/>
    <mergeCell ref="C80:D80"/>
    <mergeCell ref="C81:D81"/>
    <mergeCell ref="C82:D82"/>
    <mergeCell ref="C83:D83"/>
    <mergeCell ref="C72:D72"/>
    <mergeCell ref="C74:D74"/>
    <mergeCell ref="C76:D76"/>
    <mergeCell ref="B77:D77"/>
    <mergeCell ref="B78:D78"/>
    <mergeCell ref="B67:D67"/>
    <mergeCell ref="B68:D68"/>
    <mergeCell ref="B69:D69"/>
    <mergeCell ref="C70:D70"/>
    <mergeCell ref="C71:D71"/>
    <mergeCell ref="C63:D63"/>
    <mergeCell ref="B64:D64"/>
    <mergeCell ref="A65:D65"/>
    <mergeCell ref="E65:I65"/>
    <mergeCell ref="B66:D66"/>
    <mergeCell ref="C58:D58"/>
    <mergeCell ref="C59:D59"/>
    <mergeCell ref="B60:D60"/>
    <mergeCell ref="B61:D61"/>
    <mergeCell ref="C62:D62"/>
    <mergeCell ref="C53:D53"/>
    <mergeCell ref="B54:D54"/>
    <mergeCell ref="C55:D55"/>
    <mergeCell ref="C56:D56"/>
    <mergeCell ref="B57:D57"/>
    <mergeCell ref="E48:H48"/>
    <mergeCell ref="A50:D50"/>
    <mergeCell ref="E50:I50"/>
    <mergeCell ref="B51:D51"/>
    <mergeCell ref="C52:D52"/>
    <mergeCell ref="A1:D1"/>
    <mergeCell ref="E5:H5"/>
    <mergeCell ref="A7:D7"/>
    <mergeCell ref="E7:I7"/>
    <mergeCell ref="B8:D8"/>
    <mergeCell ref="C9:D9"/>
    <mergeCell ref="C10:D10"/>
    <mergeCell ref="B11:D11"/>
    <mergeCell ref="C12:D12"/>
    <mergeCell ref="C13:D13"/>
    <mergeCell ref="B24:D24"/>
    <mergeCell ref="C36:D36"/>
    <mergeCell ref="C37:D37"/>
    <mergeCell ref="E22:I22"/>
    <mergeCell ref="B14:D14"/>
    <mergeCell ref="C15:D15"/>
    <mergeCell ref="C16:D16"/>
    <mergeCell ref="B17:D17"/>
    <mergeCell ref="B18:D18"/>
    <mergeCell ref="C19:D19"/>
    <mergeCell ref="C20:D20"/>
    <mergeCell ref="B21:D21"/>
    <mergeCell ref="A22:D22"/>
    <mergeCell ref="B23:D23"/>
    <mergeCell ref="B43:D43"/>
    <mergeCell ref="B25:D25"/>
    <mergeCell ref="B26:D26"/>
    <mergeCell ref="C27:D27"/>
    <mergeCell ref="C28:D28"/>
    <mergeCell ref="C29:D29"/>
    <mergeCell ref="C31:D31"/>
    <mergeCell ref="C33:D33"/>
    <mergeCell ref="B34:D34"/>
    <mergeCell ref="B35:D35"/>
    <mergeCell ref="C38:D38"/>
    <mergeCell ref="C39:D39"/>
    <mergeCell ref="C40:D40"/>
    <mergeCell ref="B41:D41"/>
    <mergeCell ref="B42:D42"/>
  </mergeCells>
  <pageMargins left="0.7" right="0.7" top="0.75" bottom="0.75" header="0.3" footer="0.3"/>
  <pageSetup paperSize="8"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86"/>
  <sheetViews>
    <sheetView showGridLines="0" topLeftCell="A3" zoomScaleNormal="100" zoomScalePageLayoutView="80" workbookViewId="0">
      <selection activeCell="E23" sqref="E23:I43"/>
    </sheetView>
  </sheetViews>
  <sheetFormatPr baseColWidth="10" defaultColWidth="9.140625" defaultRowHeight="15"/>
  <cols>
    <col min="1" max="1" width="9.28515625" style="24" bestFit="1" customWidth="1"/>
    <col min="2" max="2" width="2.140625" style="24" customWidth="1"/>
    <col min="3" max="3" width="8.5703125" style="24" customWidth="1"/>
    <col min="4" max="4" width="83.42578125" style="24" customWidth="1"/>
    <col min="5" max="5" width="19.42578125" style="24" bestFit="1" customWidth="1"/>
    <col min="6" max="9" width="19.140625" style="24" bestFit="1" customWidth="1"/>
    <col min="10" max="16384" width="9.140625" style="24"/>
  </cols>
  <sheetData>
    <row r="1" spans="1:9" ht="24.75" customHeight="1">
      <c r="A1" s="361" t="s">
        <v>1330</v>
      </c>
      <c r="B1" s="361"/>
      <c r="C1" s="361"/>
      <c r="D1" s="361"/>
      <c r="E1" s="157"/>
      <c r="F1" s="157"/>
      <c r="G1" s="157"/>
      <c r="H1" s="157"/>
      <c r="I1" s="157"/>
    </row>
    <row r="2" spans="1:9" ht="15" customHeight="1">
      <c r="A2" s="290" t="s">
        <v>106</v>
      </c>
      <c r="B2" s="109"/>
      <c r="C2" s="109"/>
      <c r="D2" s="109"/>
      <c r="E2" s="157"/>
      <c r="F2" s="157"/>
      <c r="G2" s="157"/>
      <c r="H2" s="157"/>
      <c r="I2" s="157"/>
    </row>
    <row r="3" spans="1:9">
      <c r="A3" s="157"/>
      <c r="B3" s="157"/>
      <c r="C3" s="157"/>
      <c r="D3" s="157"/>
      <c r="E3" s="157"/>
      <c r="F3" s="157"/>
      <c r="G3" s="157"/>
      <c r="H3" s="157"/>
      <c r="I3" s="157"/>
    </row>
    <row r="4" spans="1:9">
      <c r="A4" s="122"/>
      <c r="B4" s="268"/>
      <c r="C4" s="268"/>
      <c r="D4" s="269"/>
      <c r="E4" s="168" t="s">
        <v>107</v>
      </c>
      <c r="F4" s="168" t="s">
        <v>108</v>
      </c>
      <c r="G4" s="168" t="s">
        <v>349</v>
      </c>
      <c r="H4" s="168" t="s">
        <v>508</v>
      </c>
      <c r="I4" s="168" t="s">
        <v>509</v>
      </c>
    </row>
    <row r="5" spans="1:9" ht="39.950000000000003" customHeight="1">
      <c r="A5" s="295" t="s">
        <v>1283</v>
      </c>
      <c r="B5" s="295"/>
      <c r="C5" s="295"/>
      <c r="D5" s="309" t="s">
        <v>1080</v>
      </c>
      <c r="E5" s="386" t="s">
        <v>1284</v>
      </c>
      <c r="F5" s="395"/>
      <c r="G5" s="395"/>
      <c r="H5" s="387"/>
      <c r="I5" s="181" t="s">
        <v>1285</v>
      </c>
    </row>
    <row r="6" spans="1:9" ht="25.5">
      <c r="A6" s="270"/>
      <c r="B6" s="271"/>
      <c r="C6" s="271"/>
      <c r="D6" s="272"/>
      <c r="E6" s="28" t="s">
        <v>1286</v>
      </c>
      <c r="F6" s="28" t="s">
        <v>1287</v>
      </c>
      <c r="G6" s="28" t="s">
        <v>1288</v>
      </c>
      <c r="H6" s="28" t="s">
        <v>1289</v>
      </c>
      <c r="I6" s="182"/>
    </row>
    <row r="7" spans="1:9" ht="20.100000000000001" customHeight="1">
      <c r="A7" s="358" t="s">
        <v>1290</v>
      </c>
      <c r="B7" s="360"/>
      <c r="C7" s="360"/>
      <c r="D7" s="360"/>
      <c r="E7" s="359"/>
      <c r="F7" s="429"/>
      <c r="G7" s="429"/>
      <c r="H7" s="429"/>
      <c r="I7" s="429"/>
    </row>
    <row r="8" spans="1:9">
      <c r="A8" s="171" t="s">
        <v>112</v>
      </c>
      <c r="B8" s="411" t="s">
        <v>1291</v>
      </c>
      <c r="C8" s="411"/>
      <c r="D8" s="403"/>
      <c r="E8" s="37">
        <v>488893828.01999998</v>
      </c>
      <c r="F8" s="37">
        <v>782454.14</v>
      </c>
      <c r="G8" s="37">
        <v>159452.04999999999</v>
      </c>
      <c r="H8" s="37">
        <v>35251250.630000003</v>
      </c>
      <c r="I8" s="37">
        <v>524145078.64999998</v>
      </c>
    </row>
    <row r="9" spans="1:9">
      <c r="A9" s="28" t="s">
        <v>117</v>
      </c>
      <c r="B9" s="263"/>
      <c r="C9" s="414" t="s">
        <v>1292</v>
      </c>
      <c r="D9" s="373"/>
      <c r="E9" s="37">
        <v>488893828.01999998</v>
      </c>
      <c r="F9" s="37">
        <v>782454.14</v>
      </c>
      <c r="G9" s="37">
        <v>159452.04999999999</v>
      </c>
      <c r="H9" s="37">
        <v>35251250.630000003</v>
      </c>
      <c r="I9" s="37">
        <v>524145078.64999998</v>
      </c>
    </row>
    <row r="10" spans="1:9">
      <c r="A10" s="28" t="s">
        <v>119</v>
      </c>
      <c r="B10" s="263"/>
      <c r="C10" s="414" t="s">
        <v>1293</v>
      </c>
      <c r="D10" s="373"/>
      <c r="E10" s="172"/>
      <c r="F10" s="37">
        <v>0</v>
      </c>
      <c r="G10" s="37">
        <v>0</v>
      </c>
      <c r="H10" s="37">
        <v>0</v>
      </c>
      <c r="I10" s="37">
        <v>0</v>
      </c>
    </row>
    <row r="11" spans="1:9">
      <c r="A11" s="28" t="s">
        <v>123</v>
      </c>
      <c r="B11" s="415" t="s">
        <v>1294</v>
      </c>
      <c r="C11" s="415"/>
      <c r="D11" s="355"/>
      <c r="E11" s="185"/>
      <c r="F11" s="37">
        <v>981343612.98000002</v>
      </c>
      <c r="G11" s="37">
        <v>86187208.019999996</v>
      </c>
      <c r="H11" s="37">
        <v>55705914.18</v>
      </c>
      <c r="I11" s="37">
        <v>1055078669.5755</v>
      </c>
    </row>
    <row r="12" spans="1:9">
      <c r="A12" s="28" t="s">
        <v>125</v>
      </c>
      <c r="B12" s="263"/>
      <c r="C12" s="414" t="s">
        <v>1252</v>
      </c>
      <c r="D12" s="373"/>
      <c r="E12" s="185"/>
      <c r="F12" s="37">
        <v>717638449.38999999</v>
      </c>
      <c r="G12" s="37">
        <v>54261880.520000003</v>
      </c>
      <c r="H12" s="37">
        <v>31688970.77</v>
      </c>
      <c r="I12" s="37">
        <v>764994284.18449998</v>
      </c>
    </row>
    <row r="13" spans="1:9">
      <c r="A13" s="28" t="s">
        <v>129</v>
      </c>
      <c r="B13" s="263"/>
      <c r="C13" s="414" t="s">
        <v>1253</v>
      </c>
      <c r="D13" s="373"/>
      <c r="E13" s="185"/>
      <c r="F13" s="37">
        <v>263705163.59</v>
      </c>
      <c r="G13" s="37">
        <v>31925327.5</v>
      </c>
      <c r="H13" s="37">
        <v>24016943.41</v>
      </c>
      <c r="I13" s="37">
        <v>290084385.39099997</v>
      </c>
    </row>
    <row r="14" spans="1:9">
      <c r="A14" s="28" t="s">
        <v>132</v>
      </c>
      <c r="B14" s="415" t="s">
        <v>1295</v>
      </c>
      <c r="C14" s="415"/>
      <c r="D14" s="355"/>
      <c r="E14" s="185"/>
      <c r="F14" s="37">
        <v>3266682657.6300001</v>
      </c>
      <c r="G14" s="37">
        <v>1364023792.51</v>
      </c>
      <c r="H14" s="37">
        <v>4614029747.2600002</v>
      </c>
      <c r="I14" s="37">
        <v>5609258617.5699997</v>
      </c>
    </row>
    <row r="15" spans="1:9">
      <c r="A15" s="28" t="s">
        <v>134</v>
      </c>
      <c r="B15" s="263"/>
      <c r="C15" s="414" t="s">
        <v>1296</v>
      </c>
      <c r="D15" s="373"/>
      <c r="E15" s="185"/>
      <c r="F15" s="37">
        <v>0</v>
      </c>
      <c r="G15" s="37">
        <v>0</v>
      </c>
      <c r="H15" s="37">
        <v>0</v>
      </c>
      <c r="I15" s="37">
        <v>0</v>
      </c>
    </row>
    <row r="16" spans="1:9">
      <c r="A16" s="28" t="s">
        <v>136</v>
      </c>
      <c r="B16" s="263"/>
      <c r="C16" s="414" t="s">
        <v>1297</v>
      </c>
      <c r="D16" s="373"/>
      <c r="E16" s="185"/>
      <c r="F16" s="37">
        <v>3266682657.6300001</v>
      </c>
      <c r="G16" s="37">
        <v>1364023792.51</v>
      </c>
      <c r="H16" s="37">
        <v>4614029747.2600002</v>
      </c>
      <c r="I16" s="37">
        <v>5609258617.5699997</v>
      </c>
    </row>
    <row r="17" spans="1:9">
      <c r="A17" s="28" t="s">
        <v>138</v>
      </c>
      <c r="B17" s="415" t="s">
        <v>1298</v>
      </c>
      <c r="C17" s="415"/>
      <c r="D17" s="355"/>
      <c r="E17" s="186"/>
      <c r="F17" s="37">
        <v>0</v>
      </c>
      <c r="G17" s="37">
        <v>0</v>
      </c>
      <c r="H17" s="37">
        <v>0</v>
      </c>
      <c r="I17" s="37">
        <v>0</v>
      </c>
    </row>
    <row r="18" spans="1:9">
      <c r="A18" s="28" t="s">
        <v>140</v>
      </c>
      <c r="B18" s="415" t="s">
        <v>1299</v>
      </c>
      <c r="C18" s="415"/>
      <c r="D18" s="355"/>
      <c r="E18" s="37">
        <v>18150204.260000002</v>
      </c>
      <c r="F18" s="37">
        <v>348118320.81</v>
      </c>
      <c r="G18" s="37">
        <v>0</v>
      </c>
      <c r="H18" s="37">
        <v>0</v>
      </c>
      <c r="I18" s="37">
        <v>0</v>
      </c>
    </row>
    <row r="19" spans="1:9">
      <c r="A19" s="28" t="s">
        <v>142</v>
      </c>
      <c r="B19" s="263"/>
      <c r="C19" s="414" t="s">
        <v>1300</v>
      </c>
      <c r="D19" s="373"/>
      <c r="E19" s="37">
        <v>18150204.260000002</v>
      </c>
      <c r="F19" s="250"/>
      <c r="G19" s="262"/>
      <c r="H19" s="262"/>
      <c r="I19" s="254"/>
    </row>
    <row r="20" spans="1:9">
      <c r="A20" s="28" t="s">
        <v>144</v>
      </c>
      <c r="B20" s="263"/>
      <c r="C20" s="414" t="s">
        <v>1328</v>
      </c>
      <c r="D20" s="373"/>
      <c r="E20" s="172"/>
      <c r="F20" s="37">
        <v>348118320.81</v>
      </c>
      <c r="G20" s="37">
        <v>0</v>
      </c>
      <c r="H20" s="37">
        <v>0</v>
      </c>
      <c r="I20" s="37">
        <v>0</v>
      </c>
    </row>
    <row r="21" spans="1:9">
      <c r="A21" s="29" t="s">
        <v>146</v>
      </c>
      <c r="B21" s="360" t="s">
        <v>1302</v>
      </c>
      <c r="C21" s="360"/>
      <c r="D21" s="359"/>
      <c r="E21" s="273"/>
      <c r="F21" s="262"/>
      <c r="G21" s="262"/>
      <c r="H21" s="254"/>
      <c r="I21" s="37">
        <v>7188482365.79</v>
      </c>
    </row>
    <row r="22" spans="1:9" ht="20.100000000000001" customHeight="1">
      <c r="A22" s="358" t="s">
        <v>1303</v>
      </c>
      <c r="B22" s="360"/>
      <c r="C22" s="360"/>
      <c r="D22" s="360"/>
      <c r="E22" s="455"/>
      <c r="F22" s="462"/>
      <c r="G22" s="462"/>
      <c r="H22" s="462"/>
      <c r="I22" s="429"/>
    </row>
    <row r="23" spans="1:9" ht="20.100000000000001" customHeight="1">
      <c r="A23" s="29" t="s">
        <v>148</v>
      </c>
      <c r="B23" s="354" t="s">
        <v>1249</v>
      </c>
      <c r="C23" s="415"/>
      <c r="D23" s="415"/>
      <c r="E23" s="274"/>
      <c r="F23" s="262"/>
      <c r="G23" s="262"/>
      <c r="H23" s="254"/>
      <c r="I23" s="37">
        <v>95837880.329999998</v>
      </c>
    </row>
    <row r="24" spans="1:9" ht="29.25" customHeight="1">
      <c r="A24" s="29" t="s">
        <v>1304</v>
      </c>
      <c r="B24" s="354" t="s">
        <v>1305</v>
      </c>
      <c r="C24" s="415"/>
      <c r="D24" s="415"/>
      <c r="E24" s="185"/>
      <c r="F24" s="37">
        <v>0</v>
      </c>
      <c r="G24" s="37">
        <v>338190.7</v>
      </c>
      <c r="H24" s="37">
        <v>7337855.75</v>
      </c>
      <c r="I24" s="37">
        <v>6524639.4800000004</v>
      </c>
    </row>
    <row r="25" spans="1:9">
      <c r="A25" s="29" t="s">
        <v>150</v>
      </c>
      <c r="B25" s="354" t="s">
        <v>1306</v>
      </c>
      <c r="C25" s="415"/>
      <c r="D25" s="415"/>
      <c r="E25" s="185"/>
      <c r="F25" s="37">
        <v>0</v>
      </c>
      <c r="G25" s="37">
        <v>0</v>
      </c>
      <c r="H25" s="37">
        <v>0</v>
      </c>
      <c r="I25" s="37">
        <v>0</v>
      </c>
    </row>
    <row r="26" spans="1:9">
      <c r="A26" s="29" t="s">
        <v>152</v>
      </c>
      <c r="B26" s="354" t="s">
        <v>1307</v>
      </c>
      <c r="C26" s="415"/>
      <c r="D26" s="415"/>
      <c r="E26" s="185"/>
      <c r="F26" s="37">
        <v>1015623748.76</v>
      </c>
      <c r="G26" s="37">
        <v>663174501.76999998</v>
      </c>
      <c r="H26" s="37">
        <v>5255335784.0200005</v>
      </c>
      <c r="I26" s="37">
        <v>5229188795.0600004</v>
      </c>
    </row>
    <row r="27" spans="1:9" ht="30.75" customHeight="1">
      <c r="A27" s="29" t="s">
        <v>154</v>
      </c>
      <c r="B27" s="230"/>
      <c r="C27" s="414" t="s">
        <v>1329</v>
      </c>
      <c r="D27" s="414"/>
      <c r="E27" s="185"/>
      <c r="F27" s="37">
        <v>0</v>
      </c>
      <c r="G27" s="37">
        <v>0</v>
      </c>
      <c r="H27" s="37">
        <v>0</v>
      </c>
      <c r="I27" s="37">
        <v>0</v>
      </c>
    </row>
    <row r="28" spans="1:9" ht="39.75" customHeight="1">
      <c r="A28" s="29" t="s">
        <v>156</v>
      </c>
      <c r="B28" s="230"/>
      <c r="C28" s="414" t="s">
        <v>1309</v>
      </c>
      <c r="D28" s="414"/>
      <c r="E28" s="185"/>
      <c r="F28" s="37">
        <v>578345896.54999995</v>
      </c>
      <c r="G28" s="37">
        <v>254915990.83000001</v>
      </c>
      <c r="H28" s="37">
        <v>1552127301.25</v>
      </c>
      <c r="I28" s="37">
        <v>1737419886.3199999</v>
      </c>
    </row>
    <row r="29" spans="1:9" ht="39" customHeight="1">
      <c r="A29" s="29" t="s">
        <v>158</v>
      </c>
      <c r="B29" s="230"/>
      <c r="C29" s="414" t="s">
        <v>1310</v>
      </c>
      <c r="D29" s="414"/>
      <c r="E29" s="185"/>
      <c r="F29" s="37">
        <v>327324866.11000001</v>
      </c>
      <c r="G29" s="37">
        <v>272256271.24000001</v>
      </c>
      <c r="H29" s="37">
        <v>2238501160.8400002</v>
      </c>
      <c r="I29" s="37">
        <v>2489512502.1399999</v>
      </c>
    </row>
    <row r="30" spans="1:9" ht="36" customHeight="1">
      <c r="A30" s="29" t="s">
        <v>167</v>
      </c>
      <c r="B30" s="230"/>
      <c r="C30" s="263"/>
      <c r="D30" s="263" t="s">
        <v>1311</v>
      </c>
      <c r="E30" s="185"/>
      <c r="F30" s="37">
        <v>18630406.170000002</v>
      </c>
      <c r="G30" s="37">
        <v>19731415.16</v>
      </c>
      <c r="H30" s="37">
        <v>281065578.13999999</v>
      </c>
      <c r="I30" s="37">
        <v>526668092.94999999</v>
      </c>
    </row>
    <row r="31" spans="1:9" ht="20.100000000000001" customHeight="1">
      <c r="A31" s="29" t="s">
        <v>169</v>
      </c>
      <c r="B31" s="230"/>
      <c r="C31" s="414" t="s">
        <v>1312</v>
      </c>
      <c r="D31" s="414"/>
      <c r="E31" s="185"/>
      <c r="F31" s="37">
        <v>13882224.960000001</v>
      </c>
      <c r="G31" s="37">
        <v>23211171.789999999</v>
      </c>
      <c r="H31" s="37">
        <v>469630776.58999997</v>
      </c>
      <c r="I31" s="37">
        <v>0</v>
      </c>
    </row>
    <row r="32" spans="1:9" ht="25.5">
      <c r="A32" s="29" t="s">
        <v>171</v>
      </c>
      <c r="B32" s="230"/>
      <c r="C32" s="263"/>
      <c r="D32" s="263" t="s">
        <v>1311</v>
      </c>
      <c r="E32" s="185"/>
      <c r="F32" s="37">
        <v>13881006.529999999</v>
      </c>
      <c r="G32" s="37">
        <v>23062944.52</v>
      </c>
      <c r="H32" s="37">
        <v>469275134.51999998</v>
      </c>
      <c r="I32" s="37">
        <v>0</v>
      </c>
    </row>
    <row r="33" spans="1:9" ht="39.950000000000003" customHeight="1">
      <c r="A33" s="29" t="s">
        <v>173</v>
      </c>
      <c r="B33" s="230"/>
      <c r="C33" s="414" t="s">
        <v>1313</v>
      </c>
      <c r="D33" s="414"/>
      <c r="E33" s="185"/>
      <c r="F33" s="37">
        <v>96070761.140000001</v>
      </c>
      <c r="G33" s="37">
        <v>112791067.91</v>
      </c>
      <c r="H33" s="37">
        <v>995076545.34000003</v>
      </c>
      <c r="I33" s="37">
        <v>1002256406.6</v>
      </c>
    </row>
    <row r="34" spans="1:9">
      <c r="A34" s="29" t="s">
        <v>174</v>
      </c>
      <c r="B34" s="354" t="s">
        <v>1314</v>
      </c>
      <c r="C34" s="415"/>
      <c r="D34" s="415"/>
      <c r="E34" s="186"/>
      <c r="F34" s="37">
        <v>0</v>
      </c>
      <c r="G34" s="37">
        <v>0</v>
      </c>
      <c r="H34" s="37">
        <v>0</v>
      </c>
      <c r="I34" s="37">
        <v>0</v>
      </c>
    </row>
    <row r="35" spans="1:9">
      <c r="A35" s="29" t="s">
        <v>180</v>
      </c>
      <c r="B35" s="354" t="s">
        <v>1315</v>
      </c>
      <c r="C35" s="415"/>
      <c r="D35" s="415"/>
      <c r="E35" s="40"/>
      <c r="F35" s="37">
        <v>288071779.10000002</v>
      </c>
      <c r="G35" s="37">
        <v>3266637.5</v>
      </c>
      <c r="H35" s="37">
        <v>278895268.83999997</v>
      </c>
      <c r="I35" s="37">
        <v>295700793.35000002</v>
      </c>
    </row>
    <row r="36" spans="1:9">
      <c r="A36" s="29" t="s">
        <v>181</v>
      </c>
      <c r="B36" s="230"/>
      <c r="C36" s="414" t="s">
        <v>1316</v>
      </c>
      <c r="D36" s="414"/>
      <c r="E36" s="274"/>
      <c r="F36" s="196"/>
      <c r="G36" s="197"/>
      <c r="H36" s="37">
        <v>0</v>
      </c>
      <c r="I36" s="37">
        <v>0</v>
      </c>
    </row>
    <row r="37" spans="1:9" ht="27.75" customHeight="1">
      <c r="A37" s="29" t="s">
        <v>185</v>
      </c>
      <c r="B37" s="230"/>
      <c r="C37" s="414" t="s">
        <v>1317</v>
      </c>
      <c r="D37" s="414"/>
      <c r="E37" s="185"/>
      <c r="F37" s="37">
        <v>0</v>
      </c>
      <c r="G37" s="37">
        <v>0</v>
      </c>
      <c r="H37" s="37">
        <v>17748530</v>
      </c>
      <c r="I37" s="37">
        <v>15086250.5</v>
      </c>
    </row>
    <row r="38" spans="1:9">
      <c r="A38" s="29" t="s">
        <v>187</v>
      </c>
      <c r="B38" s="230"/>
      <c r="C38" s="414" t="s">
        <v>1318</v>
      </c>
      <c r="D38" s="414"/>
      <c r="E38" s="185"/>
      <c r="F38" s="281">
        <v>0</v>
      </c>
      <c r="G38" s="274"/>
      <c r="H38" s="196"/>
      <c r="I38" s="37">
        <v>0</v>
      </c>
    </row>
    <row r="39" spans="1:9">
      <c r="A39" s="29" t="s">
        <v>190</v>
      </c>
      <c r="B39" s="230"/>
      <c r="C39" s="414" t="s">
        <v>1319</v>
      </c>
      <c r="D39" s="414"/>
      <c r="E39" s="185"/>
      <c r="F39" s="281">
        <v>144611496.83000001</v>
      </c>
      <c r="G39" s="274"/>
      <c r="H39" s="196"/>
      <c r="I39" s="37">
        <v>7230574.8399999999</v>
      </c>
    </row>
    <row r="40" spans="1:9">
      <c r="A40" s="29" t="s">
        <v>191</v>
      </c>
      <c r="B40" s="230"/>
      <c r="C40" s="414" t="s">
        <v>1320</v>
      </c>
      <c r="D40" s="414"/>
      <c r="E40" s="185"/>
      <c r="F40" s="37">
        <v>143460282.27000001</v>
      </c>
      <c r="G40" s="37">
        <v>3266637.5</v>
      </c>
      <c r="H40" s="37">
        <v>261146738.84</v>
      </c>
      <c r="I40" s="37">
        <v>273383968.00999999</v>
      </c>
    </row>
    <row r="41" spans="1:9">
      <c r="A41" s="29" t="s">
        <v>193</v>
      </c>
      <c r="B41" s="354" t="s">
        <v>1321</v>
      </c>
      <c r="C41" s="415"/>
      <c r="D41" s="415"/>
      <c r="E41" s="185"/>
      <c r="F41" s="275">
        <v>465596158.19</v>
      </c>
      <c r="G41" s="275">
        <v>0</v>
      </c>
      <c r="H41" s="275">
        <v>0</v>
      </c>
      <c r="I41" s="37">
        <v>23279807.91</v>
      </c>
    </row>
    <row r="42" spans="1:9">
      <c r="A42" s="29" t="s">
        <v>195</v>
      </c>
      <c r="B42" s="358" t="s">
        <v>1322</v>
      </c>
      <c r="C42" s="360"/>
      <c r="D42" s="360"/>
      <c r="E42" s="276"/>
      <c r="F42" s="196"/>
      <c r="G42" s="196"/>
      <c r="H42" s="197"/>
      <c r="I42" s="225">
        <v>5650531916.1300001</v>
      </c>
    </row>
    <row r="43" spans="1:9">
      <c r="A43" s="29" t="s">
        <v>201</v>
      </c>
      <c r="B43" s="358" t="s">
        <v>1323</v>
      </c>
      <c r="C43" s="360"/>
      <c r="D43" s="360"/>
      <c r="E43" s="273"/>
      <c r="F43" s="278"/>
      <c r="G43" s="278"/>
      <c r="H43" s="279"/>
      <c r="I43" s="283">
        <v>1.272177995361776</v>
      </c>
    </row>
    <row r="47" spans="1:9">
      <c r="A47" s="122"/>
      <c r="B47" s="268"/>
      <c r="C47" s="268"/>
      <c r="D47" s="269"/>
      <c r="E47" s="168" t="s">
        <v>107</v>
      </c>
      <c r="F47" s="168" t="s">
        <v>108</v>
      </c>
      <c r="G47" s="168" t="s">
        <v>349</v>
      </c>
      <c r="H47" s="168" t="s">
        <v>508</v>
      </c>
      <c r="I47" s="168" t="s">
        <v>509</v>
      </c>
    </row>
    <row r="48" spans="1:9" ht="39.75" customHeight="1">
      <c r="A48" s="295" t="s">
        <v>1283</v>
      </c>
      <c r="B48" s="295"/>
      <c r="C48" s="295"/>
      <c r="D48" s="309" t="s">
        <v>1324</v>
      </c>
      <c r="E48" s="386" t="s">
        <v>1284</v>
      </c>
      <c r="F48" s="395"/>
      <c r="G48" s="395"/>
      <c r="H48" s="387"/>
      <c r="I48" s="181" t="s">
        <v>1285</v>
      </c>
    </row>
    <row r="49" spans="1:9" ht="25.5">
      <c r="A49" s="270"/>
      <c r="B49" s="271"/>
      <c r="C49" s="271"/>
      <c r="D49" s="272"/>
      <c r="E49" s="28" t="s">
        <v>1286</v>
      </c>
      <c r="F49" s="28" t="s">
        <v>1287</v>
      </c>
      <c r="G49" s="28" t="s">
        <v>1288</v>
      </c>
      <c r="H49" s="28" t="s">
        <v>1289</v>
      </c>
      <c r="I49" s="182"/>
    </row>
    <row r="50" spans="1:9">
      <c r="A50" s="358" t="s">
        <v>1290</v>
      </c>
      <c r="B50" s="360"/>
      <c r="C50" s="360"/>
      <c r="D50" s="360"/>
      <c r="E50" s="359"/>
      <c r="F50" s="429"/>
      <c r="G50" s="429"/>
      <c r="H50" s="429"/>
      <c r="I50" s="429"/>
    </row>
    <row r="51" spans="1:9">
      <c r="A51" s="171" t="s">
        <v>112</v>
      </c>
      <c r="B51" s="411" t="s">
        <v>1291</v>
      </c>
      <c r="C51" s="411"/>
      <c r="D51" s="403"/>
      <c r="E51" s="37">
        <v>488893828.01999998</v>
      </c>
      <c r="F51" s="37">
        <v>782454.14</v>
      </c>
      <c r="G51" s="37">
        <v>159452.04999999999</v>
      </c>
      <c r="H51" s="37">
        <v>35251250.630000003</v>
      </c>
      <c r="I51" s="37">
        <v>524145078.64999998</v>
      </c>
    </row>
    <row r="52" spans="1:9">
      <c r="A52" s="28" t="s">
        <v>117</v>
      </c>
      <c r="B52" s="263"/>
      <c r="C52" s="414" t="s">
        <v>1292</v>
      </c>
      <c r="D52" s="373"/>
      <c r="E52" s="37">
        <v>488893828.01999998</v>
      </c>
      <c r="F52" s="37">
        <v>782454.14</v>
      </c>
      <c r="G52" s="37">
        <v>159452.04999999999</v>
      </c>
      <c r="H52" s="37">
        <v>35251250.630000003</v>
      </c>
      <c r="I52" s="37">
        <v>524145078.64999998</v>
      </c>
    </row>
    <row r="53" spans="1:9">
      <c r="A53" s="28" t="s">
        <v>119</v>
      </c>
      <c r="B53" s="263"/>
      <c r="C53" s="414" t="s">
        <v>1293</v>
      </c>
      <c r="D53" s="373"/>
      <c r="E53" s="172"/>
      <c r="F53" s="37">
        <v>0</v>
      </c>
      <c r="G53" s="37">
        <v>0</v>
      </c>
      <c r="H53" s="37">
        <v>0</v>
      </c>
      <c r="I53" s="37">
        <v>0</v>
      </c>
    </row>
    <row r="54" spans="1:9">
      <c r="A54" s="28" t="s">
        <v>123</v>
      </c>
      <c r="B54" s="415" t="s">
        <v>1294</v>
      </c>
      <c r="C54" s="415"/>
      <c r="D54" s="355"/>
      <c r="E54" s="185"/>
      <c r="F54" s="37">
        <v>989392980.45000005</v>
      </c>
      <c r="G54" s="37">
        <v>86220012.280000001</v>
      </c>
      <c r="H54" s="37">
        <v>55705914.18</v>
      </c>
      <c r="I54" s="37">
        <v>1062512456.05</v>
      </c>
    </row>
    <row r="55" spans="1:9">
      <c r="A55" s="28" t="s">
        <v>125</v>
      </c>
      <c r="B55" s="263"/>
      <c r="C55" s="414" t="s">
        <v>1252</v>
      </c>
      <c r="D55" s="373"/>
      <c r="E55" s="185"/>
      <c r="F55" s="37">
        <v>720835087.74000001</v>
      </c>
      <c r="G55" s="37">
        <v>54261880.520000003</v>
      </c>
      <c r="H55" s="37">
        <v>31688970.77</v>
      </c>
      <c r="I55" s="37">
        <v>768031090.61699998</v>
      </c>
    </row>
    <row r="56" spans="1:9">
      <c r="A56" s="28" t="s">
        <v>129</v>
      </c>
      <c r="B56" s="263"/>
      <c r="C56" s="414" t="s">
        <v>1253</v>
      </c>
      <c r="D56" s="373"/>
      <c r="E56" s="185"/>
      <c r="F56" s="37">
        <v>268557892.70999998</v>
      </c>
      <c r="G56" s="37">
        <v>31958131.760000002</v>
      </c>
      <c r="H56" s="37">
        <v>24016943.41</v>
      </c>
      <c r="I56" s="37">
        <v>294481365.43300003</v>
      </c>
    </row>
    <row r="57" spans="1:9">
      <c r="A57" s="28" t="s">
        <v>132</v>
      </c>
      <c r="B57" s="415" t="s">
        <v>1295</v>
      </c>
      <c r="C57" s="415"/>
      <c r="D57" s="355"/>
      <c r="E57" s="185"/>
      <c r="F57" s="37">
        <v>3354573848.9200001</v>
      </c>
      <c r="G57" s="37">
        <v>1381084251.1700001</v>
      </c>
      <c r="H57" s="37">
        <v>4634340589.5</v>
      </c>
      <c r="I57" s="37">
        <v>5639968006.8299999</v>
      </c>
    </row>
    <row r="58" spans="1:9">
      <c r="A58" s="28" t="s">
        <v>134</v>
      </c>
      <c r="B58" s="263"/>
      <c r="C58" s="414" t="s">
        <v>1296</v>
      </c>
      <c r="D58" s="373"/>
      <c r="E58" s="185"/>
      <c r="F58" s="37">
        <v>0</v>
      </c>
      <c r="G58" s="37">
        <v>0</v>
      </c>
      <c r="H58" s="37">
        <v>0</v>
      </c>
      <c r="I58" s="37">
        <v>0</v>
      </c>
    </row>
    <row r="59" spans="1:9">
      <c r="A59" s="28" t="s">
        <v>136</v>
      </c>
      <c r="B59" s="263"/>
      <c r="C59" s="414" t="s">
        <v>1297</v>
      </c>
      <c r="D59" s="373"/>
      <c r="E59" s="185"/>
      <c r="F59" s="37">
        <v>3354573848.9200001</v>
      </c>
      <c r="G59" s="37">
        <v>1381084251.1700001</v>
      </c>
      <c r="H59" s="37">
        <v>4634340589.5</v>
      </c>
      <c r="I59" s="37">
        <v>5639968006.8299999</v>
      </c>
    </row>
    <row r="60" spans="1:9">
      <c r="A60" s="28" t="s">
        <v>138</v>
      </c>
      <c r="B60" s="415" t="s">
        <v>1298</v>
      </c>
      <c r="C60" s="415"/>
      <c r="D60" s="355"/>
      <c r="E60" s="186"/>
      <c r="F60" s="37">
        <v>0</v>
      </c>
      <c r="G60" s="37">
        <v>0</v>
      </c>
      <c r="H60" s="37">
        <v>0</v>
      </c>
      <c r="I60" s="37">
        <v>0</v>
      </c>
    </row>
    <row r="61" spans="1:9">
      <c r="A61" s="28" t="s">
        <v>140</v>
      </c>
      <c r="B61" s="415" t="s">
        <v>1299</v>
      </c>
      <c r="C61" s="415"/>
      <c r="D61" s="355"/>
      <c r="E61" s="37">
        <v>20325571.649999999</v>
      </c>
      <c r="F61" s="37">
        <v>348118321.61000001</v>
      </c>
      <c r="G61" s="37">
        <v>0</v>
      </c>
      <c r="H61" s="37">
        <v>0</v>
      </c>
      <c r="I61" s="37">
        <v>0</v>
      </c>
    </row>
    <row r="62" spans="1:9">
      <c r="A62" s="28" t="s">
        <v>142</v>
      </c>
      <c r="B62" s="263"/>
      <c r="C62" s="414" t="s">
        <v>1300</v>
      </c>
      <c r="D62" s="373"/>
      <c r="E62" s="37">
        <v>20325571.649999999</v>
      </c>
      <c r="F62" s="250"/>
      <c r="G62" s="262"/>
      <c r="H62" s="262"/>
      <c r="I62" s="254"/>
    </row>
    <row r="63" spans="1:9">
      <c r="A63" s="28" t="s">
        <v>144</v>
      </c>
      <c r="B63" s="263"/>
      <c r="C63" s="414" t="s">
        <v>1328</v>
      </c>
      <c r="D63" s="373"/>
      <c r="E63" s="172"/>
      <c r="F63" s="37">
        <v>348118321.61000001</v>
      </c>
      <c r="G63" s="37">
        <v>0</v>
      </c>
      <c r="H63" s="37">
        <v>0</v>
      </c>
      <c r="I63" s="37">
        <v>0</v>
      </c>
    </row>
    <row r="64" spans="1:9">
      <c r="A64" s="29" t="s">
        <v>146</v>
      </c>
      <c r="B64" s="360" t="s">
        <v>1302</v>
      </c>
      <c r="C64" s="360"/>
      <c r="D64" s="359"/>
      <c r="E64" s="273"/>
      <c r="F64" s="262"/>
      <c r="G64" s="262"/>
      <c r="H64" s="254"/>
      <c r="I64" s="37">
        <v>7226625541.5299997</v>
      </c>
    </row>
    <row r="65" spans="1:9">
      <c r="A65" s="358" t="s">
        <v>1303</v>
      </c>
      <c r="B65" s="360"/>
      <c r="C65" s="360"/>
      <c r="D65" s="360"/>
      <c r="E65" s="455"/>
      <c r="F65" s="462"/>
      <c r="G65" s="462"/>
      <c r="H65" s="462"/>
      <c r="I65" s="429"/>
    </row>
    <row r="66" spans="1:9">
      <c r="A66" s="29" t="s">
        <v>148</v>
      </c>
      <c r="B66" s="354" t="s">
        <v>1249</v>
      </c>
      <c r="C66" s="415"/>
      <c r="D66" s="415"/>
      <c r="E66" s="274"/>
      <c r="F66" s="262"/>
      <c r="G66" s="262"/>
      <c r="H66" s="254"/>
      <c r="I66" s="37">
        <v>95837880.329999998</v>
      </c>
    </row>
    <row r="67" spans="1:9" ht="29.25" customHeight="1">
      <c r="A67" s="29" t="s">
        <v>1304</v>
      </c>
      <c r="B67" s="354" t="s">
        <v>1305</v>
      </c>
      <c r="C67" s="415"/>
      <c r="D67" s="415"/>
      <c r="E67" s="185"/>
      <c r="F67" s="37">
        <v>0</v>
      </c>
      <c r="G67" s="37">
        <v>338190.7</v>
      </c>
      <c r="H67" s="37">
        <v>7337855.75</v>
      </c>
      <c r="I67" s="37">
        <v>6524639.4800000004</v>
      </c>
    </row>
    <row r="68" spans="1:9">
      <c r="A68" s="29" t="s">
        <v>150</v>
      </c>
      <c r="B68" s="354" t="s">
        <v>1306</v>
      </c>
      <c r="C68" s="415"/>
      <c r="D68" s="415"/>
      <c r="E68" s="185"/>
      <c r="F68" s="37">
        <v>0</v>
      </c>
      <c r="G68" s="37">
        <v>0</v>
      </c>
      <c r="H68" s="37">
        <v>0</v>
      </c>
      <c r="I68" s="37">
        <v>0</v>
      </c>
    </row>
    <row r="69" spans="1:9">
      <c r="A69" s="29" t="s">
        <v>152</v>
      </c>
      <c r="B69" s="354" t="s">
        <v>1307</v>
      </c>
      <c r="C69" s="415"/>
      <c r="D69" s="415"/>
      <c r="E69" s="185"/>
      <c r="F69" s="37">
        <v>1116708855.5599999</v>
      </c>
      <c r="G69" s="37">
        <v>728428715.90999997</v>
      </c>
      <c r="H69" s="37">
        <v>5356227458.0600004</v>
      </c>
      <c r="I69" s="37">
        <v>5363262483.9499998</v>
      </c>
    </row>
    <row r="70" spans="1:9" ht="33.75" customHeight="1">
      <c r="A70" s="29" t="s">
        <v>154</v>
      </c>
      <c r="B70" s="230"/>
      <c r="C70" s="414" t="s">
        <v>1329</v>
      </c>
      <c r="D70" s="414"/>
      <c r="E70" s="185"/>
      <c r="F70" s="37">
        <v>0</v>
      </c>
      <c r="G70" s="37">
        <v>0</v>
      </c>
      <c r="H70" s="37">
        <v>0</v>
      </c>
      <c r="I70" s="37">
        <v>0</v>
      </c>
    </row>
    <row r="71" spans="1:9" ht="30" customHeight="1">
      <c r="A71" s="29" t="s">
        <v>156</v>
      </c>
      <c r="B71" s="230"/>
      <c r="C71" s="414" t="s">
        <v>1309</v>
      </c>
      <c r="D71" s="414"/>
      <c r="E71" s="185"/>
      <c r="F71" s="37">
        <v>675454033.57000005</v>
      </c>
      <c r="G71" s="37">
        <v>304837730.87</v>
      </c>
      <c r="H71" s="37">
        <v>1575668751.8800001</v>
      </c>
      <c r="I71" s="37">
        <v>1795633020.6700001</v>
      </c>
    </row>
    <row r="72" spans="1:9" ht="40.5" customHeight="1">
      <c r="A72" s="29" t="s">
        <v>158</v>
      </c>
      <c r="B72" s="230"/>
      <c r="C72" s="414" t="s">
        <v>1310</v>
      </c>
      <c r="D72" s="414"/>
      <c r="E72" s="185"/>
      <c r="F72" s="37">
        <v>330397167.50999999</v>
      </c>
      <c r="G72" s="37">
        <v>285909014.25999999</v>
      </c>
      <c r="H72" s="37">
        <v>2306702208.3400002</v>
      </c>
      <c r="I72" s="37">
        <v>2565373056.6799998</v>
      </c>
    </row>
    <row r="73" spans="1:9" ht="25.5">
      <c r="A73" s="29" t="s">
        <v>167</v>
      </c>
      <c r="B73" s="230"/>
      <c r="C73" s="263"/>
      <c r="D73" s="263" t="s">
        <v>1311</v>
      </c>
      <c r="E73" s="185"/>
      <c r="F73" s="37">
        <v>18630406.170000002</v>
      </c>
      <c r="G73" s="37">
        <v>19731415.16</v>
      </c>
      <c r="H73" s="37">
        <v>281065578.13999999</v>
      </c>
      <c r="I73" s="37">
        <v>533907257.01999998</v>
      </c>
    </row>
    <row r="74" spans="1:9">
      <c r="A74" s="29" t="s">
        <v>169</v>
      </c>
      <c r="B74" s="230"/>
      <c r="C74" s="414" t="s">
        <v>1312</v>
      </c>
      <c r="D74" s="414"/>
      <c r="E74" s="185"/>
      <c r="F74" s="37">
        <v>14786893.34</v>
      </c>
      <c r="G74" s="37">
        <v>24890902.870000001</v>
      </c>
      <c r="H74" s="37">
        <v>478779952.5</v>
      </c>
      <c r="I74" s="37">
        <v>0</v>
      </c>
    </row>
    <row r="75" spans="1:9" ht="39" customHeight="1">
      <c r="A75" s="29" t="s">
        <v>171</v>
      </c>
      <c r="B75" s="230"/>
      <c r="C75" s="263"/>
      <c r="D75" s="263" t="s">
        <v>1311</v>
      </c>
      <c r="E75" s="185"/>
      <c r="F75" s="37">
        <v>14785674.91</v>
      </c>
      <c r="G75" s="37">
        <v>24742675.600000001</v>
      </c>
      <c r="H75" s="37">
        <v>478424310.43000001</v>
      </c>
      <c r="I75" s="37">
        <v>0</v>
      </c>
    </row>
    <row r="76" spans="1:9" ht="44.25" customHeight="1">
      <c r="A76" s="29" t="s">
        <v>173</v>
      </c>
      <c r="B76" s="230"/>
      <c r="C76" s="414" t="s">
        <v>1313</v>
      </c>
      <c r="D76" s="414"/>
      <c r="E76" s="185"/>
      <c r="F76" s="37">
        <v>96070761.140000001</v>
      </c>
      <c r="G76" s="37">
        <v>112791067.91</v>
      </c>
      <c r="H76" s="37">
        <v>995076545.34000003</v>
      </c>
      <c r="I76" s="37">
        <v>1002256406.6</v>
      </c>
    </row>
    <row r="77" spans="1:9">
      <c r="A77" s="29" t="s">
        <v>174</v>
      </c>
      <c r="B77" s="354" t="s">
        <v>1314</v>
      </c>
      <c r="C77" s="415"/>
      <c r="D77" s="415"/>
      <c r="E77" s="186"/>
      <c r="F77" s="37">
        <v>0</v>
      </c>
      <c r="G77" s="37">
        <v>0</v>
      </c>
      <c r="H77" s="37">
        <v>0</v>
      </c>
      <c r="I77" s="37">
        <v>0</v>
      </c>
    </row>
    <row r="78" spans="1:9">
      <c r="A78" s="29" t="s">
        <v>180</v>
      </c>
      <c r="B78" s="354" t="s">
        <v>1315</v>
      </c>
      <c r="C78" s="415"/>
      <c r="D78" s="415"/>
      <c r="E78" s="40"/>
      <c r="F78" s="37">
        <v>288130219.73000002</v>
      </c>
      <c r="G78" s="37">
        <v>3296010.2</v>
      </c>
      <c r="H78" s="37">
        <v>280381097.42000002</v>
      </c>
      <c r="I78" s="37">
        <v>297319380.91000003</v>
      </c>
    </row>
    <row r="79" spans="1:9">
      <c r="A79" s="29" t="s">
        <v>181</v>
      </c>
      <c r="B79" s="230"/>
      <c r="C79" s="414" t="s">
        <v>1316</v>
      </c>
      <c r="D79" s="414"/>
      <c r="E79" s="274"/>
      <c r="F79" s="196"/>
      <c r="G79" s="197"/>
      <c r="H79" s="37">
        <v>0</v>
      </c>
      <c r="I79" s="37">
        <v>0</v>
      </c>
    </row>
    <row r="80" spans="1:9" ht="29.25" customHeight="1">
      <c r="A80" s="29" t="s">
        <v>185</v>
      </c>
      <c r="B80" s="230"/>
      <c r="C80" s="414" t="s">
        <v>1317</v>
      </c>
      <c r="D80" s="414"/>
      <c r="E80" s="185"/>
      <c r="F80" s="37">
        <v>0</v>
      </c>
      <c r="G80" s="37">
        <v>0</v>
      </c>
      <c r="H80" s="37">
        <v>17748530</v>
      </c>
      <c r="I80" s="37">
        <v>15086250.5</v>
      </c>
    </row>
    <row r="81" spans="1:9">
      <c r="A81" s="29" t="s">
        <v>187</v>
      </c>
      <c r="B81" s="230"/>
      <c r="C81" s="414" t="s">
        <v>1318</v>
      </c>
      <c r="D81" s="414"/>
      <c r="E81" s="185"/>
      <c r="F81" s="281">
        <v>0</v>
      </c>
      <c r="G81" s="274"/>
      <c r="H81" s="196"/>
      <c r="I81" s="37">
        <v>0</v>
      </c>
    </row>
    <row r="82" spans="1:9">
      <c r="A82" s="29" t="s">
        <v>190</v>
      </c>
      <c r="B82" s="230"/>
      <c r="C82" s="414" t="s">
        <v>1319</v>
      </c>
      <c r="D82" s="414"/>
      <c r="E82" s="185"/>
      <c r="F82" s="281">
        <v>144564185.62</v>
      </c>
      <c r="G82" s="274"/>
      <c r="H82" s="196"/>
      <c r="I82" s="37">
        <v>7228209.2800000003</v>
      </c>
    </row>
    <row r="83" spans="1:9">
      <c r="A83" s="29" t="s">
        <v>191</v>
      </c>
      <c r="B83" s="230"/>
      <c r="C83" s="414" t="s">
        <v>1320</v>
      </c>
      <c r="D83" s="414"/>
      <c r="E83" s="185"/>
      <c r="F83" s="37">
        <v>143566034.11000001</v>
      </c>
      <c r="G83" s="37">
        <v>3296010.2</v>
      </c>
      <c r="H83" s="37">
        <v>262632567.41999999</v>
      </c>
      <c r="I83" s="37">
        <v>275004921.13</v>
      </c>
    </row>
    <row r="84" spans="1:9">
      <c r="A84" s="29" t="s">
        <v>193</v>
      </c>
      <c r="B84" s="354" t="s">
        <v>1321</v>
      </c>
      <c r="C84" s="415"/>
      <c r="D84" s="415"/>
      <c r="E84" s="185"/>
      <c r="F84" s="275">
        <v>465596158.19</v>
      </c>
      <c r="G84" s="275">
        <v>0</v>
      </c>
      <c r="H84" s="275">
        <v>0</v>
      </c>
      <c r="I84" s="37">
        <v>23279807.91</v>
      </c>
    </row>
    <row r="85" spans="1:9">
      <c r="A85" s="29" t="s">
        <v>195</v>
      </c>
      <c r="B85" s="358" t="s">
        <v>1322</v>
      </c>
      <c r="C85" s="360"/>
      <c r="D85" s="360"/>
      <c r="E85" s="276"/>
      <c r="F85" s="196"/>
      <c r="G85" s="196"/>
      <c r="H85" s="197"/>
      <c r="I85" s="225">
        <v>5786224192.5900002</v>
      </c>
    </row>
    <row r="86" spans="1:9">
      <c r="A86" s="29" t="s">
        <v>201</v>
      </c>
      <c r="B86" s="358" t="s">
        <v>1323</v>
      </c>
      <c r="C86" s="360"/>
      <c r="D86" s="360"/>
      <c r="E86" s="273"/>
      <c r="F86" s="278"/>
      <c r="G86" s="278"/>
      <c r="H86" s="279"/>
      <c r="I86" s="283">
        <v>1.2489363185727611</v>
      </c>
    </row>
  </sheetData>
  <mergeCells count="77">
    <mergeCell ref="C83:D83"/>
    <mergeCell ref="B84:D84"/>
    <mergeCell ref="B85:D85"/>
    <mergeCell ref="B86:D86"/>
    <mergeCell ref="B78:D78"/>
    <mergeCell ref="C79:D79"/>
    <mergeCell ref="C80:D80"/>
    <mergeCell ref="C81:D81"/>
    <mergeCell ref="C82:D82"/>
    <mergeCell ref="C71:D71"/>
    <mergeCell ref="C72:D72"/>
    <mergeCell ref="C74:D74"/>
    <mergeCell ref="C76:D76"/>
    <mergeCell ref="B77:D77"/>
    <mergeCell ref="B66:D66"/>
    <mergeCell ref="B67:D67"/>
    <mergeCell ref="B68:D68"/>
    <mergeCell ref="B69:D69"/>
    <mergeCell ref="C70:D70"/>
    <mergeCell ref="C62:D62"/>
    <mergeCell ref="C63:D63"/>
    <mergeCell ref="B64:D64"/>
    <mergeCell ref="A65:D65"/>
    <mergeCell ref="E65:I65"/>
    <mergeCell ref="B57:D57"/>
    <mergeCell ref="C58:D58"/>
    <mergeCell ref="C59:D59"/>
    <mergeCell ref="B60:D60"/>
    <mergeCell ref="B61:D61"/>
    <mergeCell ref="C52:D52"/>
    <mergeCell ref="C53:D53"/>
    <mergeCell ref="B54:D54"/>
    <mergeCell ref="C55:D55"/>
    <mergeCell ref="C56:D56"/>
    <mergeCell ref="C9:D9"/>
    <mergeCell ref="C10:D10"/>
    <mergeCell ref="B11:D11"/>
    <mergeCell ref="C12:D12"/>
    <mergeCell ref="C13:D13"/>
    <mergeCell ref="A1:D1"/>
    <mergeCell ref="E5:H5"/>
    <mergeCell ref="A7:D7"/>
    <mergeCell ref="E7:I7"/>
    <mergeCell ref="B8:D8"/>
    <mergeCell ref="B23:D23"/>
    <mergeCell ref="E48:H48"/>
    <mergeCell ref="A50:D50"/>
    <mergeCell ref="E50:I50"/>
    <mergeCell ref="B51:D51"/>
    <mergeCell ref="B24:D24"/>
    <mergeCell ref="C36:D36"/>
    <mergeCell ref="B43:D43"/>
    <mergeCell ref="B25:D25"/>
    <mergeCell ref="B26:D26"/>
    <mergeCell ref="C27:D27"/>
    <mergeCell ref="C28:D28"/>
    <mergeCell ref="C29:D29"/>
    <mergeCell ref="C31:D31"/>
    <mergeCell ref="C33:D33"/>
    <mergeCell ref="B34:D34"/>
    <mergeCell ref="E22:I22"/>
    <mergeCell ref="B14:D14"/>
    <mergeCell ref="C15:D15"/>
    <mergeCell ref="C16:D16"/>
    <mergeCell ref="B17:D17"/>
    <mergeCell ref="B18:D18"/>
    <mergeCell ref="C19:D19"/>
    <mergeCell ref="C20:D20"/>
    <mergeCell ref="B21:D21"/>
    <mergeCell ref="A22:D22"/>
    <mergeCell ref="B42:D42"/>
    <mergeCell ref="C37:D37"/>
    <mergeCell ref="B35:D35"/>
    <mergeCell ref="C38:D38"/>
    <mergeCell ref="C39:D39"/>
    <mergeCell ref="C40:D40"/>
    <mergeCell ref="B41:D41"/>
  </mergeCells>
  <pageMargins left="0.7" right="0.7" top="0.75" bottom="0.75" header="0.3" footer="0.3"/>
  <pageSetup paperSize="8"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86"/>
  <sheetViews>
    <sheetView showGridLines="0" zoomScaleNormal="100" workbookViewId="0">
      <selection activeCell="K18" sqref="K18"/>
    </sheetView>
  </sheetViews>
  <sheetFormatPr baseColWidth="10" defaultColWidth="9.140625" defaultRowHeight="15"/>
  <cols>
    <col min="1" max="1" width="9.28515625" style="24" bestFit="1" customWidth="1"/>
    <col min="2" max="2" width="2.140625" style="24" customWidth="1"/>
    <col min="3" max="3" width="9.140625" style="24" customWidth="1"/>
    <col min="4" max="4" width="85" style="24" customWidth="1"/>
    <col min="5" max="5" width="19.42578125" style="24" bestFit="1" customWidth="1"/>
    <col min="6" max="6" width="19.140625" style="24" bestFit="1" customWidth="1"/>
    <col min="7" max="7" width="18.85546875" style="24" customWidth="1"/>
    <col min="8" max="9" width="19.140625" style="24" bestFit="1" customWidth="1"/>
    <col min="10" max="16384" width="9.140625" style="24"/>
  </cols>
  <sheetData>
    <row r="1" spans="1:9" ht="24.75" customHeight="1">
      <c r="A1" s="361" t="s">
        <v>1331</v>
      </c>
      <c r="B1" s="361"/>
      <c r="C1" s="361"/>
      <c r="D1" s="361"/>
      <c r="E1" s="157"/>
      <c r="F1" s="157"/>
      <c r="G1" s="157"/>
      <c r="H1" s="157"/>
      <c r="I1" s="157"/>
    </row>
    <row r="2" spans="1:9" ht="15" customHeight="1">
      <c r="A2" s="290" t="s">
        <v>106</v>
      </c>
      <c r="B2" s="109"/>
      <c r="C2" s="109"/>
      <c r="D2" s="109"/>
      <c r="E2" s="157"/>
      <c r="F2" s="157"/>
      <c r="G2" s="157"/>
      <c r="H2" s="157"/>
      <c r="I2" s="157"/>
    </row>
    <row r="3" spans="1:9">
      <c r="A3" s="157"/>
      <c r="B3" s="157"/>
      <c r="C3" s="157"/>
      <c r="D3" s="157"/>
      <c r="E3" s="157"/>
      <c r="F3" s="157"/>
      <c r="G3" s="157"/>
      <c r="H3" s="157"/>
      <c r="I3" s="157"/>
    </row>
    <row r="4" spans="1:9">
      <c r="A4" s="122"/>
      <c r="B4" s="268"/>
      <c r="C4" s="268"/>
      <c r="D4" s="269"/>
      <c r="E4" s="168" t="s">
        <v>107</v>
      </c>
      <c r="F4" s="168" t="s">
        <v>108</v>
      </c>
      <c r="G4" s="168" t="s">
        <v>349</v>
      </c>
      <c r="H4" s="168" t="s">
        <v>508</v>
      </c>
      <c r="I4" s="168" t="s">
        <v>509</v>
      </c>
    </row>
    <row r="5" spans="1:9" ht="35.25" customHeight="1">
      <c r="A5" s="295" t="s">
        <v>1283</v>
      </c>
      <c r="B5" s="295"/>
      <c r="C5" s="295"/>
      <c r="D5" s="309" t="s">
        <v>1080</v>
      </c>
      <c r="E5" s="386" t="s">
        <v>1284</v>
      </c>
      <c r="F5" s="395"/>
      <c r="G5" s="395"/>
      <c r="H5" s="387"/>
      <c r="I5" s="181" t="s">
        <v>1285</v>
      </c>
    </row>
    <row r="6" spans="1:9" ht="25.5">
      <c r="A6" s="270"/>
      <c r="B6" s="271"/>
      <c r="C6" s="271"/>
      <c r="D6" s="272"/>
      <c r="E6" s="28" t="s">
        <v>1286</v>
      </c>
      <c r="F6" s="28" t="s">
        <v>1287</v>
      </c>
      <c r="G6" s="28" t="s">
        <v>1288</v>
      </c>
      <c r="H6" s="28" t="s">
        <v>1289</v>
      </c>
      <c r="I6" s="182"/>
    </row>
    <row r="7" spans="1:9">
      <c r="A7" s="358" t="s">
        <v>1290</v>
      </c>
      <c r="B7" s="360"/>
      <c r="C7" s="360"/>
      <c r="D7" s="360"/>
      <c r="E7" s="359"/>
      <c r="F7" s="429"/>
      <c r="G7" s="429"/>
      <c r="H7" s="429"/>
      <c r="I7" s="429"/>
    </row>
    <row r="8" spans="1:9">
      <c r="A8" s="171" t="s">
        <v>112</v>
      </c>
      <c r="B8" s="411" t="s">
        <v>1291</v>
      </c>
      <c r="C8" s="411"/>
      <c r="D8" s="403"/>
      <c r="E8" s="37">
        <v>488893828.01999998</v>
      </c>
      <c r="F8" s="37">
        <v>0</v>
      </c>
      <c r="G8" s="37">
        <v>1439518.34</v>
      </c>
      <c r="H8" s="37">
        <v>36760989.049999997</v>
      </c>
      <c r="I8" s="37">
        <v>525654817.06999999</v>
      </c>
    </row>
    <row r="9" spans="1:9">
      <c r="A9" s="28" t="s">
        <v>117</v>
      </c>
      <c r="B9" s="263"/>
      <c r="C9" s="414" t="s">
        <v>1292</v>
      </c>
      <c r="D9" s="373"/>
      <c r="E9" s="37">
        <v>488893828.01999998</v>
      </c>
      <c r="F9" s="37">
        <v>0</v>
      </c>
      <c r="G9" s="37">
        <v>1439518.34</v>
      </c>
      <c r="H9" s="37">
        <v>36760989.049999997</v>
      </c>
      <c r="I9" s="37">
        <v>525654817.06999999</v>
      </c>
    </row>
    <row r="10" spans="1:9">
      <c r="A10" s="28" t="s">
        <v>119</v>
      </c>
      <c r="B10" s="263"/>
      <c r="C10" s="414" t="s">
        <v>1293</v>
      </c>
      <c r="D10" s="373"/>
      <c r="E10" s="172"/>
      <c r="F10" s="37">
        <v>0</v>
      </c>
      <c r="G10" s="37">
        <v>0</v>
      </c>
      <c r="H10" s="37">
        <v>0</v>
      </c>
      <c r="I10" s="37">
        <v>0</v>
      </c>
    </row>
    <row r="11" spans="1:9">
      <c r="A11" s="28" t="s">
        <v>123</v>
      </c>
      <c r="B11" s="415" t="s">
        <v>1294</v>
      </c>
      <c r="C11" s="415"/>
      <c r="D11" s="355"/>
      <c r="E11" s="185"/>
      <c r="F11" s="37">
        <v>1016216674.51</v>
      </c>
      <c r="G11" s="37">
        <v>45546346.560000002</v>
      </c>
      <c r="H11" s="37">
        <v>46863660.960000001</v>
      </c>
      <c r="I11" s="37">
        <v>1040346785.2745</v>
      </c>
    </row>
    <row r="12" spans="1:9">
      <c r="A12" s="28" t="s">
        <v>125</v>
      </c>
      <c r="B12" s="263"/>
      <c r="C12" s="414" t="s">
        <v>1252</v>
      </c>
      <c r="D12" s="373"/>
      <c r="E12" s="185"/>
      <c r="F12" s="37">
        <v>732804062.41999996</v>
      </c>
      <c r="G12" s="37">
        <v>25124044.609999999</v>
      </c>
      <c r="H12" s="37">
        <v>25710452.25</v>
      </c>
      <c r="I12" s="37">
        <v>745742153.92850006</v>
      </c>
    </row>
    <row r="13" spans="1:9">
      <c r="A13" s="28" t="s">
        <v>129</v>
      </c>
      <c r="B13" s="263"/>
      <c r="C13" s="414" t="s">
        <v>1253</v>
      </c>
      <c r="D13" s="373"/>
      <c r="E13" s="185"/>
      <c r="F13" s="37">
        <v>283412612.08999997</v>
      </c>
      <c r="G13" s="37">
        <v>20422301.949999999</v>
      </c>
      <c r="H13" s="37">
        <v>21153208.710000001</v>
      </c>
      <c r="I13" s="37">
        <v>294604631.34600002</v>
      </c>
    </row>
    <row r="14" spans="1:9">
      <c r="A14" s="28" t="s">
        <v>132</v>
      </c>
      <c r="B14" s="415" t="s">
        <v>1295</v>
      </c>
      <c r="C14" s="415"/>
      <c r="D14" s="355"/>
      <c r="E14" s="185"/>
      <c r="F14" s="37">
        <v>4051780093.98</v>
      </c>
      <c r="G14" s="37">
        <v>1187574245.3099999</v>
      </c>
      <c r="H14" s="37">
        <v>4625576177.79</v>
      </c>
      <c r="I14" s="37">
        <v>5545125184.8100004</v>
      </c>
    </row>
    <row r="15" spans="1:9">
      <c r="A15" s="28" t="s">
        <v>134</v>
      </c>
      <c r="B15" s="263"/>
      <c r="C15" s="414" t="s">
        <v>1296</v>
      </c>
      <c r="D15" s="373"/>
      <c r="E15" s="185"/>
      <c r="F15" s="37">
        <v>0</v>
      </c>
      <c r="G15" s="37">
        <v>0</v>
      </c>
      <c r="H15" s="37">
        <v>0</v>
      </c>
      <c r="I15" s="37">
        <v>0</v>
      </c>
    </row>
    <row r="16" spans="1:9">
      <c r="A16" s="28" t="s">
        <v>136</v>
      </c>
      <c r="B16" s="263"/>
      <c r="C16" s="414" t="s">
        <v>1297</v>
      </c>
      <c r="D16" s="373"/>
      <c r="E16" s="185"/>
      <c r="F16" s="37">
        <v>4051780093.98</v>
      </c>
      <c r="G16" s="37">
        <v>1187574245.3099999</v>
      </c>
      <c r="H16" s="37">
        <v>4625576177.79</v>
      </c>
      <c r="I16" s="37">
        <v>5545125184.8100004</v>
      </c>
    </row>
    <row r="17" spans="1:9">
      <c r="A17" s="28" t="s">
        <v>138</v>
      </c>
      <c r="B17" s="415" t="s">
        <v>1298</v>
      </c>
      <c r="C17" s="415"/>
      <c r="D17" s="355"/>
      <c r="E17" s="186"/>
      <c r="F17" s="37">
        <v>0</v>
      </c>
      <c r="G17" s="37">
        <v>0</v>
      </c>
      <c r="H17" s="37">
        <v>0</v>
      </c>
      <c r="I17" s="37">
        <v>0</v>
      </c>
    </row>
    <row r="18" spans="1:9">
      <c r="A18" s="28" t="s">
        <v>140</v>
      </c>
      <c r="B18" s="415" t="s">
        <v>1299</v>
      </c>
      <c r="C18" s="415"/>
      <c r="D18" s="355"/>
      <c r="E18" s="37">
        <v>17312720.079999998</v>
      </c>
      <c r="F18" s="37">
        <v>293736863.31</v>
      </c>
      <c r="G18" s="37">
        <v>0</v>
      </c>
      <c r="H18" s="37">
        <v>0</v>
      </c>
      <c r="I18" s="37">
        <v>0</v>
      </c>
    </row>
    <row r="19" spans="1:9">
      <c r="A19" s="28" t="s">
        <v>142</v>
      </c>
      <c r="B19" s="263"/>
      <c r="C19" s="414" t="s">
        <v>1300</v>
      </c>
      <c r="D19" s="373"/>
      <c r="E19" s="37">
        <v>17312720.079999998</v>
      </c>
      <c r="F19" s="250"/>
      <c r="G19" s="262"/>
      <c r="H19" s="262"/>
      <c r="I19" s="254"/>
    </row>
    <row r="20" spans="1:9">
      <c r="A20" s="28" t="s">
        <v>144</v>
      </c>
      <c r="B20" s="263"/>
      <c r="C20" s="414" t="s">
        <v>1328</v>
      </c>
      <c r="D20" s="373"/>
      <c r="E20" s="172"/>
      <c r="F20" s="37">
        <v>293736863.31</v>
      </c>
      <c r="G20" s="37">
        <v>0</v>
      </c>
      <c r="H20" s="37">
        <v>0</v>
      </c>
      <c r="I20" s="37">
        <v>0</v>
      </c>
    </row>
    <row r="21" spans="1:9">
      <c r="A21" s="29" t="s">
        <v>146</v>
      </c>
      <c r="B21" s="360" t="s">
        <v>1302</v>
      </c>
      <c r="C21" s="360"/>
      <c r="D21" s="359"/>
      <c r="E21" s="273"/>
      <c r="F21" s="262"/>
      <c r="G21" s="262"/>
      <c r="H21" s="254"/>
      <c r="I21" s="37">
        <v>7111126787.1400003</v>
      </c>
    </row>
    <row r="22" spans="1:9">
      <c r="A22" s="358" t="s">
        <v>1303</v>
      </c>
      <c r="B22" s="360"/>
      <c r="C22" s="360"/>
      <c r="D22" s="360"/>
      <c r="E22" s="455"/>
      <c r="F22" s="462"/>
      <c r="G22" s="462"/>
      <c r="H22" s="462"/>
      <c r="I22" s="429"/>
    </row>
    <row r="23" spans="1:9">
      <c r="A23" s="29" t="s">
        <v>148</v>
      </c>
      <c r="B23" s="354" t="s">
        <v>1249</v>
      </c>
      <c r="C23" s="415"/>
      <c r="D23" s="415"/>
      <c r="E23" s="274"/>
      <c r="F23" s="262"/>
      <c r="G23" s="262"/>
      <c r="H23" s="254"/>
      <c r="I23" s="37">
        <v>94978837.719999999</v>
      </c>
    </row>
    <row r="24" spans="1:9" ht="27" customHeight="1">
      <c r="A24" s="29" t="s">
        <v>1304</v>
      </c>
      <c r="B24" s="354" t="s">
        <v>1305</v>
      </c>
      <c r="C24" s="415"/>
      <c r="D24" s="415"/>
      <c r="E24" s="185"/>
      <c r="F24" s="37">
        <v>356750.02</v>
      </c>
      <c r="G24" s="37">
        <v>1710962.06</v>
      </c>
      <c r="H24" s="37">
        <v>22534128.98</v>
      </c>
      <c r="I24" s="37">
        <v>20911564.899999999</v>
      </c>
    </row>
    <row r="25" spans="1:9">
      <c r="A25" s="29" t="s">
        <v>150</v>
      </c>
      <c r="B25" s="354" t="s">
        <v>1306</v>
      </c>
      <c r="C25" s="415"/>
      <c r="D25" s="415"/>
      <c r="E25" s="185"/>
      <c r="F25" s="37">
        <v>0</v>
      </c>
      <c r="G25" s="37">
        <v>0</v>
      </c>
      <c r="H25" s="37">
        <v>0</v>
      </c>
      <c r="I25" s="37">
        <v>0</v>
      </c>
    </row>
    <row r="26" spans="1:9">
      <c r="A26" s="29" t="s">
        <v>152</v>
      </c>
      <c r="B26" s="354" t="s">
        <v>1307</v>
      </c>
      <c r="C26" s="415"/>
      <c r="D26" s="415"/>
      <c r="E26" s="185"/>
      <c r="F26" s="37">
        <v>1398055192.73</v>
      </c>
      <c r="G26" s="37">
        <v>662760922.92999995</v>
      </c>
      <c r="H26" s="37">
        <v>5056689350.8599997</v>
      </c>
      <c r="I26" s="37">
        <v>5090501156.1099997</v>
      </c>
    </row>
    <row r="27" spans="1:9" ht="27" customHeight="1">
      <c r="A27" s="29" t="s">
        <v>154</v>
      </c>
      <c r="B27" s="230"/>
      <c r="C27" s="414" t="s">
        <v>1329</v>
      </c>
      <c r="D27" s="414"/>
      <c r="E27" s="185"/>
      <c r="F27" s="37">
        <v>0</v>
      </c>
      <c r="G27" s="37">
        <v>0</v>
      </c>
      <c r="H27" s="37">
        <v>0</v>
      </c>
      <c r="I27" s="37">
        <v>0</v>
      </c>
    </row>
    <row r="28" spans="1:9" ht="30" customHeight="1">
      <c r="A28" s="29" t="s">
        <v>156</v>
      </c>
      <c r="B28" s="230"/>
      <c r="C28" s="414" t="s">
        <v>1309</v>
      </c>
      <c r="D28" s="414"/>
      <c r="E28" s="185"/>
      <c r="F28" s="37">
        <v>980721023.74000001</v>
      </c>
      <c r="G28" s="37">
        <v>256762756.56999999</v>
      </c>
      <c r="H28" s="37">
        <v>1547366035.21</v>
      </c>
      <c r="I28" s="37">
        <v>1773819515.8699999</v>
      </c>
    </row>
    <row r="29" spans="1:9" ht="38.25" customHeight="1">
      <c r="A29" s="29" t="s">
        <v>158</v>
      </c>
      <c r="B29" s="230"/>
      <c r="C29" s="414" t="s">
        <v>1325</v>
      </c>
      <c r="D29" s="414"/>
      <c r="E29" s="185"/>
      <c r="F29" s="37">
        <v>322903479.62</v>
      </c>
      <c r="G29" s="37">
        <v>256903721.41</v>
      </c>
      <c r="H29" s="37">
        <v>2241749048.23</v>
      </c>
      <c r="I29" s="37">
        <v>2486621464.6199999</v>
      </c>
    </row>
    <row r="30" spans="1:9" ht="28.5" customHeight="1">
      <c r="A30" s="29" t="s">
        <v>167</v>
      </c>
      <c r="B30" s="230"/>
      <c r="C30" s="263"/>
      <c r="D30" s="263" t="s">
        <v>1311</v>
      </c>
      <c r="E30" s="185"/>
      <c r="F30" s="37">
        <v>11903643.07</v>
      </c>
      <c r="G30" s="37">
        <v>28280458.690000001</v>
      </c>
      <c r="H30" s="37">
        <v>264176352.03</v>
      </c>
      <c r="I30" s="37">
        <v>514808225.63999999</v>
      </c>
    </row>
    <row r="31" spans="1:9">
      <c r="A31" s="29" t="s">
        <v>169</v>
      </c>
      <c r="B31" s="230"/>
      <c r="C31" s="414" t="s">
        <v>1312</v>
      </c>
      <c r="D31" s="414"/>
      <c r="E31" s="185"/>
      <c r="F31" s="37">
        <v>22024859.739999998</v>
      </c>
      <c r="G31" s="37">
        <v>18509603.489999998</v>
      </c>
      <c r="H31" s="37">
        <v>468164163.48000002</v>
      </c>
      <c r="I31" s="37">
        <v>0</v>
      </c>
    </row>
    <row r="32" spans="1:9" ht="28.5" customHeight="1">
      <c r="A32" s="29" t="s">
        <v>171</v>
      </c>
      <c r="B32" s="230"/>
      <c r="C32" s="263"/>
      <c r="D32" s="263" t="s">
        <v>1311</v>
      </c>
      <c r="E32" s="185"/>
      <c r="F32" s="37">
        <v>22008696.829999998</v>
      </c>
      <c r="G32" s="37">
        <v>18509603.489999998</v>
      </c>
      <c r="H32" s="37">
        <v>464145997.64999998</v>
      </c>
      <c r="I32" s="37">
        <v>0</v>
      </c>
    </row>
    <row r="33" spans="1:9" ht="39.950000000000003" customHeight="1">
      <c r="A33" s="29" t="s">
        <v>173</v>
      </c>
      <c r="B33" s="230"/>
      <c r="C33" s="414" t="s">
        <v>1313</v>
      </c>
      <c r="D33" s="414"/>
      <c r="E33" s="185"/>
      <c r="F33" s="37">
        <v>72405829.629999995</v>
      </c>
      <c r="G33" s="37">
        <v>130584841.45999999</v>
      </c>
      <c r="H33" s="37">
        <v>799410103.94000006</v>
      </c>
      <c r="I33" s="37">
        <v>830060175.62</v>
      </c>
    </row>
    <row r="34" spans="1:9">
      <c r="A34" s="29" t="s">
        <v>174</v>
      </c>
      <c r="B34" s="354" t="s">
        <v>1314</v>
      </c>
      <c r="C34" s="415"/>
      <c r="D34" s="415"/>
      <c r="E34" s="186"/>
      <c r="F34" s="37">
        <v>0</v>
      </c>
      <c r="G34" s="37">
        <v>0</v>
      </c>
      <c r="H34" s="37">
        <v>0</v>
      </c>
      <c r="I34" s="37">
        <v>0</v>
      </c>
    </row>
    <row r="35" spans="1:9">
      <c r="A35" s="29" t="s">
        <v>180</v>
      </c>
      <c r="B35" s="354" t="s">
        <v>1315</v>
      </c>
      <c r="C35" s="415"/>
      <c r="D35" s="415"/>
      <c r="E35" s="40"/>
      <c r="F35" s="37">
        <v>279457291.57999998</v>
      </c>
      <c r="G35" s="37">
        <v>2996845.61</v>
      </c>
      <c r="H35" s="37">
        <v>261161543.78999999</v>
      </c>
      <c r="I35" s="37">
        <v>276604805.69999999</v>
      </c>
    </row>
    <row r="36" spans="1:9">
      <c r="A36" s="29" t="s">
        <v>181</v>
      </c>
      <c r="B36" s="230"/>
      <c r="C36" s="414" t="s">
        <v>1316</v>
      </c>
      <c r="D36" s="414"/>
      <c r="E36" s="274"/>
      <c r="F36" s="196"/>
      <c r="G36" s="197"/>
      <c r="H36" s="37">
        <v>0</v>
      </c>
      <c r="I36" s="37">
        <v>0</v>
      </c>
    </row>
    <row r="37" spans="1:9" ht="26.25" customHeight="1">
      <c r="A37" s="29" t="s">
        <v>185</v>
      </c>
      <c r="B37" s="230"/>
      <c r="C37" s="414" t="s">
        <v>1317</v>
      </c>
      <c r="D37" s="414"/>
      <c r="E37" s="185"/>
      <c r="F37" s="37">
        <v>0</v>
      </c>
      <c r="G37" s="37">
        <v>0</v>
      </c>
      <c r="H37" s="37">
        <v>21748530</v>
      </c>
      <c r="I37" s="37">
        <v>18486250.5</v>
      </c>
    </row>
    <row r="38" spans="1:9">
      <c r="A38" s="29" t="s">
        <v>187</v>
      </c>
      <c r="B38" s="230"/>
      <c r="C38" s="414" t="s">
        <v>1318</v>
      </c>
      <c r="D38" s="414"/>
      <c r="E38" s="185"/>
      <c r="F38" s="281">
        <v>0</v>
      </c>
      <c r="G38" s="274"/>
      <c r="H38" s="196"/>
      <c r="I38" s="37">
        <v>0</v>
      </c>
    </row>
    <row r="39" spans="1:9">
      <c r="A39" s="29" t="s">
        <v>190</v>
      </c>
      <c r="B39" s="230"/>
      <c r="C39" s="414" t="s">
        <v>1319</v>
      </c>
      <c r="D39" s="414"/>
      <c r="E39" s="185"/>
      <c r="F39" s="281">
        <v>140325389.99000001</v>
      </c>
      <c r="G39" s="274"/>
      <c r="H39" s="196"/>
      <c r="I39" s="37">
        <v>7016269.5</v>
      </c>
    </row>
    <row r="40" spans="1:9">
      <c r="A40" s="29" t="s">
        <v>191</v>
      </c>
      <c r="B40" s="230"/>
      <c r="C40" s="414" t="s">
        <v>1320</v>
      </c>
      <c r="D40" s="414"/>
      <c r="E40" s="185"/>
      <c r="F40" s="37">
        <v>139131901.59</v>
      </c>
      <c r="G40" s="37">
        <v>2996845.61</v>
      </c>
      <c r="H40" s="37">
        <v>239413013.78999999</v>
      </c>
      <c r="I40" s="37">
        <v>251102285.69999999</v>
      </c>
    </row>
    <row r="41" spans="1:9">
      <c r="A41" s="29" t="s">
        <v>193</v>
      </c>
      <c r="B41" s="354" t="s">
        <v>1321</v>
      </c>
      <c r="C41" s="415"/>
      <c r="D41" s="415"/>
      <c r="E41" s="185"/>
      <c r="F41" s="275">
        <v>440352887.31999999</v>
      </c>
      <c r="G41" s="275">
        <v>0</v>
      </c>
      <c r="H41" s="275">
        <v>0</v>
      </c>
      <c r="I41" s="37">
        <v>22017644.370000001</v>
      </c>
    </row>
    <row r="42" spans="1:9">
      <c r="A42" s="29" t="s">
        <v>195</v>
      </c>
      <c r="B42" s="358" t="s">
        <v>1322</v>
      </c>
      <c r="C42" s="360"/>
      <c r="D42" s="360"/>
      <c r="E42" s="276"/>
      <c r="F42" s="196"/>
      <c r="G42" s="196"/>
      <c r="H42" s="197"/>
      <c r="I42" s="225">
        <v>5505014008.8000002</v>
      </c>
    </row>
    <row r="43" spans="1:9">
      <c r="A43" s="29" t="s">
        <v>201</v>
      </c>
      <c r="B43" s="358" t="s">
        <v>1323</v>
      </c>
      <c r="C43" s="360"/>
      <c r="D43" s="360"/>
      <c r="E43" s="273"/>
      <c r="F43" s="278"/>
      <c r="G43" s="278"/>
      <c r="H43" s="279"/>
      <c r="I43" s="283">
        <v>1.291754530646527</v>
      </c>
    </row>
    <row r="47" spans="1:9">
      <c r="A47" s="122"/>
      <c r="B47" s="268"/>
      <c r="C47" s="268"/>
      <c r="D47" s="269"/>
      <c r="E47" s="168" t="s">
        <v>107</v>
      </c>
      <c r="F47" s="168" t="s">
        <v>108</v>
      </c>
      <c r="G47" s="168" t="s">
        <v>349</v>
      </c>
      <c r="H47" s="168" t="s">
        <v>508</v>
      </c>
      <c r="I47" s="168" t="s">
        <v>509</v>
      </c>
    </row>
    <row r="48" spans="1:9" ht="39.75" customHeight="1">
      <c r="A48" s="295" t="s">
        <v>1283</v>
      </c>
      <c r="B48" s="295"/>
      <c r="C48" s="295"/>
      <c r="D48" s="309" t="s">
        <v>1324</v>
      </c>
      <c r="E48" s="386" t="s">
        <v>1284</v>
      </c>
      <c r="F48" s="395"/>
      <c r="G48" s="395"/>
      <c r="H48" s="387"/>
      <c r="I48" s="181" t="s">
        <v>1285</v>
      </c>
    </row>
    <row r="49" spans="1:9" ht="25.5">
      <c r="A49" s="270"/>
      <c r="B49" s="271"/>
      <c r="C49" s="271"/>
      <c r="D49" s="272"/>
      <c r="E49" s="28" t="s">
        <v>1286</v>
      </c>
      <c r="F49" s="28" t="s">
        <v>1287</v>
      </c>
      <c r="G49" s="28" t="s">
        <v>1288</v>
      </c>
      <c r="H49" s="28" t="s">
        <v>1289</v>
      </c>
      <c r="I49" s="182"/>
    </row>
    <row r="50" spans="1:9">
      <c r="A50" s="358" t="s">
        <v>1290</v>
      </c>
      <c r="B50" s="360"/>
      <c r="C50" s="360"/>
      <c r="D50" s="360"/>
      <c r="E50" s="359"/>
      <c r="F50" s="429"/>
      <c r="G50" s="429"/>
      <c r="H50" s="429"/>
      <c r="I50" s="429"/>
    </row>
    <row r="51" spans="1:9">
      <c r="A51" s="171" t="s">
        <v>112</v>
      </c>
      <c r="B51" s="411" t="s">
        <v>1291</v>
      </c>
      <c r="C51" s="411"/>
      <c r="D51" s="403"/>
      <c r="E51" s="37">
        <v>488893828.01999998</v>
      </c>
      <c r="F51" s="37">
        <v>0</v>
      </c>
      <c r="G51" s="37">
        <v>1439518.34</v>
      </c>
      <c r="H51" s="37">
        <v>36760989.049999997</v>
      </c>
      <c r="I51" s="37">
        <v>525654817.06999999</v>
      </c>
    </row>
    <row r="52" spans="1:9">
      <c r="A52" s="28" t="s">
        <v>117</v>
      </c>
      <c r="B52" s="263"/>
      <c r="C52" s="414" t="s">
        <v>1292</v>
      </c>
      <c r="D52" s="373"/>
      <c r="E52" s="37">
        <v>488893828.01999998</v>
      </c>
      <c r="F52" s="37">
        <v>0</v>
      </c>
      <c r="G52" s="37">
        <v>1439518.34</v>
      </c>
      <c r="H52" s="37">
        <v>36760989.049999997</v>
      </c>
      <c r="I52" s="37">
        <v>525654817.06999999</v>
      </c>
    </row>
    <row r="53" spans="1:9">
      <c r="A53" s="28" t="s">
        <v>119</v>
      </c>
      <c r="B53" s="263"/>
      <c r="C53" s="414" t="s">
        <v>1293</v>
      </c>
      <c r="D53" s="373"/>
      <c r="E53" s="172"/>
      <c r="F53" s="37">
        <v>0</v>
      </c>
      <c r="G53" s="37">
        <v>0</v>
      </c>
      <c r="H53" s="37">
        <v>0</v>
      </c>
      <c r="I53" s="37">
        <v>0</v>
      </c>
    </row>
    <row r="54" spans="1:9">
      <c r="A54" s="28" t="s">
        <v>123</v>
      </c>
      <c r="B54" s="415" t="s">
        <v>1294</v>
      </c>
      <c r="C54" s="415"/>
      <c r="D54" s="355"/>
      <c r="E54" s="185"/>
      <c r="F54" s="37">
        <v>1023609475.86</v>
      </c>
      <c r="G54" s="37">
        <v>45578732.5</v>
      </c>
      <c r="H54" s="37">
        <v>46863660.960000001</v>
      </c>
      <c r="I54" s="37">
        <v>1047169645.4125</v>
      </c>
    </row>
    <row r="55" spans="1:9">
      <c r="A55" s="28" t="s">
        <v>125</v>
      </c>
      <c r="B55" s="263"/>
      <c r="C55" s="414" t="s">
        <v>1252</v>
      </c>
      <c r="D55" s="373"/>
      <c r="E55" s="185"/>
      <c r="F55" s="37">
        <v>735607893.96000004</v>
      </c>
      <c r="G55" s="37">
        <v>25124044.609999999</v>
      </c>
      <c r="H55" s="37">
        <v>25710452.25</v>
      </c>
      <c r="I55" s="37">
        <v>748405793.8915</v>
      </c>
    </row>
    <row r="56" spans="1:9">
      <c r="A56" s="28" t="s">
        <v>129</v>
      </c>
      <c r="B56" s="263"/>
      <c r="C56" s="414" t="s">
        <v>1253</v>
      </c>
      <c r="D56" s="373"/>
      <c r="E56" s="185"/>
      <c r="F56" s="37">
        <v>288001581.89999998</v>
      </c>
      <c r="G56" s="37">
        <v>20454687.890000001</v>
      </c>
      <c r="H56" s="37">
        <v>21153208.710000001</v>
      </c>
      <c r="I56" s="37">
        <v>298763851.52100003</v>
      </c>
    </row>
    <row r="57" spans="1:9">
      <c r="A57" s="28" t="s">
        <v>132</v>
      </c>
      <c r="B57" s="415" t="s">
        <v>1295</v>
      </c>
      <c r="C57" s="415"/>
      <c r="D57" s="355"/>
      <c r="E57" s="185"/>
      <c r="F57" s="37">
        <v>4144897700.5500002</v>
      </c>
      <c r="G57" s="37">
        <v>1201903539.8</v>
      </c>
      <c r="H57" s="37">
        <v>4645858496.6300001</v>
      </c>
      <c r="I57" s="37">
        <v>5574518419.3699999</v>
      </c>
    </row>
    <row r="58" spans="1:9">
      <c r="A58" s="28" t="s">
        <v>134</v>
      </c>
      <c r="B58" s="263"/>
      <c r="C58" s="414" t="s">
        <v>1296</v>
      </c>
      <c r="D58" s="373"/>
      <c r="E58" s="185"/>
      <c r="F58" s="37">
        <v>0</v>
      </c>
      <c r="G58" s="37">
        <v>0</v>
      </c>
      <c r="H58" s="37">
        <v>0</v>
      </c>
      <c r="I58" s="37">
        <v>0</v>
      </c>
    </row>
    <row r="59" spans="1:9">
      <c r="A59" s="28" t="s">
        <v>136</v>
      </c>
      <c r="B59" s="263"/>
      <c r="C59" s="414" t="s">
        <v>1297</v>
      </c>
      <c r="D59" s="373"/>
      <c r="E59" s="185"/>
      <c r="F59" s="37">
        <v>4144897700.5500002</v>
      </c>
      <c r="G59" s="37">
        <v>1201903539.8</v>
      </c>
      <c r="H59" s="37">
        <v>4645858496.6300001</v>
      </c>
      <c r="I59" s="37">
        <v>5574518419.3699999</v>
      </c>
    </row>
    <row r="60" spans="1:9">
      <c r="A60" s="28" t="s">
        <v>138</v>
      </c>
      <c r="B60" s="415" t="s">
        <v>1298</v>
      </c>
      <c r="C60" s="415"/>
      <c r="D60" s="355"/>
      <c r="E60" s="186"/>
      <c r="F60" s="37">
        <v>0</v>
      </c>
      <c r="G60" s="37">
        <v>0</v>
      </c>
      <c r="H60" s="37">
        <v>0</v>
      </c>
      <c r="I60" s="37">
        <v>0</v>
      </c>
    </row>
    <row r="61" spans="1:9">
      <c r="A61" s="28" t="s">
        <v>140</v>
      </c>
      <c r="B61" s="415" t="s">
        <v>1299</v>
      </c>
      <c r="C61" s="415"/>
      <c r="D61" s="355"/>
      <c r="E61" s="37">
        <v>19066540.449999999</v>
      </c>
      <c r="F61" s="37">
        <v>293736863.31</v>
      </c>
      <c r="G61" s="37">
        <v>0</v>
      </c>
      <c r="H61" s="37">
        <v>0</v>
      </c>
      <c r="I61" s="37">
        <v>0</v>
      </c>
    </row>
    <row r="62" spans="1:9">
      <c r="A62" s="28" t="s">
        <v>142</v>
      </c>
      <c r="B62" s="263"/>
      <c r="C62" s="414" t="s">
        <v>1300</v>
      </c>
      <c r="D62" s="373"/>
      <c r="E62" s="37">
        <v>19066540.449999999</v>
      </c>
      <c r="F62" s="250"/>
      <c r="G62" s="262"/>
      <c r="H62" s="262"/>
      <c r="I62" s="254"/>
    </row>
    <row r="63" spans="1:9">
      <c r="A63" s="28" t="s">
        <v>144</v>
      </c>
      <c r="B63" s="263"/>
      <c r="C63" s="414" t="s">
        <v>1328</v>
      </c>
      <c r="D63" s="373"/>
      <c r="E63" s="172"/>
      <c r="F63" s="37">
        <v>293736863.31</v>
      </c>
      <c r="G63" s="37">
        <v>0</v>
      </c>
      <c r="H63" s="37">
        <v>0</v>
      </c>
      <c r="I63" s="37">
        <v>0</v>
      </c>
    </row>
    <row r="64" spans="1:9">
      <c r="A64" s="29" t="s">
        <v>146</v>
      </c>
      <c r="B64" s="360" t="s">
        <v>1302</v>
      </c>
      <c r="C64" s="360"/>
      <c r="D64" s="359"/>
      <c r="E64" s="273"/>
      <c r="F64" s="262"/>
      <c r="G64" s="262"/>
      <c r="H64" s="254"/>
      <c r="I64" s="37">
        <v>7147342881.8500004</v>
      </c>
    </row>
    <row r="65" spans="1:9">
      <c r="A65" s="358" t="s">
        <v>1303</v>
      </c>
      <c r="B65" s="360"/>
      <c r="C65" s="360"/>
      <c r="D65" s="360"/>
      <c r="E65" s="455"/>
      <c r="F65" s="462"/>
      <c r="G65" s="462"/>
      <c r="H65" s="462"/>
      <c r="I65" s="429"/>
    </row>
    <row r="66" spans="1:9">
      <c r="A66" s="29" t="s">
        <v>148</v>
      </c>
      <c r="B66" s="354" t="s">
        <v>1249</v>
      </c>
      <c r="C66" s="415"/>
      <c r="D66" s="415"/>
      <c r="E66" s="274"/>
      <c r="F66" s="262"/>
      <c r="G66" s="262"/>
      <c r="H66" s="254"/>
      <c r="I66" s="37">
        <v>94978837.719999999</v>
      </c>
    </row>
    <row r="67" spans="1:9" ht="29.25" customHeight="1">
      <c r="A67" s="29" t="s">
        <v>1304</v>
      </c>
      <c r="B67" s="354" t="s">
        <v>1305</v>
      </c>
      <c r="C67" s="415"/>
      <c r="D67" s="415"/>
      <c r="E67" s="185"/>
      <c r="F67" s="37">
        <v>356750.02</v>
      </c>
      <c r="G67" s="37">
        <v>1710962.06</v>
      </c>
      <c r="H67" s="37">
        <v>22534128.98</v>
      </c>
      <c r="I67" s="37">
        <v>20911564.899999999</v>
      </c>
    </row>
    <row r="68" spans="1:9">
      <c r="A68" s="29" t="s">
        <v>150</v>
      </c>
      <c r="B68" s="354" t="s">
        <v>1306</v>
      </c>
      <c r="C68" s="415"/>
      <c r="D68" s="415"/>
      <c r="E68" s="185"/>
      <c r="F68" s="37">
        <v>0</v>
      </c>
      <c r="G68" s="37">
        <v>0</v>
      </c>
      <c r="H68" s="37">
        <v>0</v>
      </c>
      <c r="I68" s="37">
        <v>0</v>
      </c>
    </row>
    <row r="69" spans="1:9">
      <c r="A69" s="29" t="s">
        <v>152</v>
      </c>
      <c r="B69" s="354" t="s">
        <v>1307</v>
      </c>
      <c r="C69" s="415"/>
      <c r="D69" s="415"/>
      <c r="E69" s="185"/>
      <c r="F69" s="37">
        <v>1539471051.8199999</v>
      </c>
      <c r="G69" s="37">
        <v>724489167.11000001</v>
      </c>
      <c r="H69" s="37">
        <v>5164118637.75</v>
      </c>
      <c r="I69" s="37">
        <v>5231948096.3100004</v>
      </c>
    </row>
    <row r="70" spans="1:9" ht="30" customHeight="1">
      <c r="A70" s="29" t="s">
        <v>154</v>
      </c>
      <c r="B70" s="230"/>
      <c r="C70" s="414" t="s">
        <v>1329</v>
      </c>
      <c r="D70" s="414"/>
      <c r="E70" s="185"/>
      <c r="F70" s="37">
        <v>0</v>
      </c>
      <c r="G70" s="37">
        <v>0</v>
      </c>
      <c r="H70" s="37">
        <v>0</v>
      </c>
      <c r="I70" s="37">
        <v>0</v>
      </c>
    </row>
    <row r="71" spans="1:9" ht="32.25" customHeight="1">
      <c r="A71" s="29" t="s">
        <v>156</v>
      </c>
      <c r="B71" s="230"/>
      <c r="C71" s="414" t="s">
        <v>1309</v>
      </c>
      <c r="D71" s="414"/>
      <c r="E71" s="185"/>
      <c r="F71" s="37">
        <v>1118342145.8299999</v>
      </c>
      <c r="G71" s="37">
        <v>306949760.44999999</v>
      </c>
      <c r="H71" s="37">
        <v>1571008342.77</v>
      </c>
      <c r="I71" s="37">
        <v>1836317437.5799999</v>
      </c>
    </row>
    <row r="72" spans="1:9" ht="39.75" customHeight="1">
      <c r="A72" s="29" t="s">
        <v>158</v>
      </c>
      <c r="B72" s="230"/>
      <c r="C72" s="414" t="s">
        <v>1310</v>
      </c>
      <c r="D72" s="414"/>
      <c r="E72" s="185"/>
      <c r="F72" s="37">
        <v>325293836.49000001</v>
      </c>
      <c r="G72" s="37">
        <v>267441725.06999999</v>
      </c>
      <c r="H72" s="37">
        <v>2314417157.3200002</v>
      </c>
      <c r="I72" s="37">
        <v>2565570483.1100001</v>
      </c>
    </row>
    <row r="73" spans="1:9" ht="25.5">
      <c r="A73" s="29" t="s">
        <v>167</v>
      </c>
      <c r="B73" s="230"/>
      <c r="C73" s="263"/>
      <c r="D73" s="263" t="s">
        <v>1311</v>
      </c>
      <c r="E73" s="185"/>
      <c r="F73" s="37">
        <v>11903643.07</v>
      </c>
      <c r="G73" s="37">
        <v>28280458.690000001</v>
      </c>
      <c r="H73" s="37">
        <v>264176352.03</v>
      </c>
      <c r="I73" s="37">
        <v>523239299.68000001</v>
      </c>
    </row>
    <row r="74" spans="1:9">
      <c r="A74" s="29" t="s">
        <v>169</v>
      </c>
      <c r="B74" s="230"/>
      <c r="C74" s="414" t="s">
        <v>1312</v>
      </c>
      <c r="D74" s="414"/>
      <c r="E74" s="185"/>
      <c r="F74" s="37">
        <v>23429239.870000001</v>
      </c>
      <c r="G74" s="37">
        <v>19512840.129999999</v>
      </c>
      <c r="H74" s="37">
        <v>479283033.72000003</v>
      </c>
      <c r="I74" s="37">
        <v>0</v>
      </c>
    </row>
    <row r="75" spans="1:9" ht="25.5">
      <c r="A75" s="29" t="s">
        <v>171</v>
      </c>
      <c r="B75" s="230"/>
      <c r="C75" s="263"/>
      <c r="D75" s="263" t="s">
        <v>1311</v>
      </c>
      <c r="E75" s="185"/>
      <c r="F75" s="37">
        <v>23413076.960000001</v>
      </c>
      <c r="G75" s="37">
        <v>19512840.129999999</v>
      </c>
      <c r="H75" s="37">
        <v>475264867.88999999</v>
      </c>
      <c r="I75" s="37">
        <v>0</v>
      </c>
    </row>
    <row r="76" spans="1:9" ht="46.5" customHeight="1">
      <c r="A76" s="29" t="s">
        <v>173</v>
      </c>
      <c r="B76" s="230"/>
      <c r="C76" s="414" t="s">
        <v>1313</v>
      </c>
      <c r="D76" s="414"/>
      <c r="E76" s="185"/>
      <c r="F76" s="37">
        <v>72405829.629999995</v>
      </c>
      <c r="G76" s="37">
        <v>130584841.45999999</v>
      </c>
      <c r="H76" s="37">
        <v>799410103.94000006</v>
      </c>
      <c r="I76" s="37">
        <v>830060175.62</v>
      </c>
    </row>
    <row r="77" spans="1:9">
      <c r="A77" s="29" t="s">
        <v>174</v>
      </c>
      <c r="B77" s="354" t="s">
        <v>1314</v>
      </c>
      <c r="C77" s="415"/>
      <c r="D77" s="415"/>
      <c r="E77" s="186"/>
      <c r="F77" s="37">
        <v>0</v>
      </c>
      <c r="G77" s="37">
        <v>0</v>
      </c>
      <c r="H77" s="37">
        <v>0</v>
      </c>
      <c r="I77" s="37">
        <v>0</v>
      </c>
    </row>
    <row r="78" spans="1:9">
      <c r="A78" s="29" t="s">
        <v>180</v>
      </c>
      <c r="B78" s="354" t="s">
        <v>1315</v>
      </c>
      <c r="C78" s="415"/>
      <c r="D78" s="415"/>
      <c r="E78" s="40"/>
      <c r="F78" s="37">
        <v>279529786</v>
      </c>
      <c r="G78" s="37">
        <v>3083372.51</v>
      </c>
      <c r="H78" s="37">
        <v>262620126.30000001</v>
      </c>
      <c r="I78" s="37">
        <v>278223468.99000001</v>
      </c>
    </row>
    <row r="79" spans="1:9">
      <c r="A79" s="29" t="s">
        <v>181</v>
      </c>
      <c r="B79" s="230"/>
      <c r="C79" s="414" t="s">
        <v>1316</v>
      </c>
      <c r="D79" s="414"/>
      <c r="E79" s="274"/>
      <c r="F79" s="196"/>
      <c r="G79" s="197"/>
      <c r="H79" s="37">
        <v>0</v>
      </c>
      <c r="I79" s="37">
        <v>0</v>
      </c>
    </row>
    <row r="80" spans="1:9" ht="28.5" customHeight="1">
      <c r="A80" s="29" t="s">
        <v>185</v>
      </c>
      <c r="B80" s="230"/>
      <c r="C80" s="414" t="s">
        <v>1317</v>
      </c>
      <c r="D80" s="414"/>
      <c r="E80" s="185"/>
      <c r="F80" s="37">
        <v>0</v>
      </c>
      <c r="G80" s="37">
        <v>0</v>
      </c>
      <c r="H80" s="37">
        <v>21748530</v>
      </c>
      <c r="I80" s="37">
        <v>18486250.5</v>
      </c>
    </row>
    <row r="81" spans="1:9">
      <c r="A81" s="29" t="s">
        <v>187</v>
      </c>
      <c r="B81" s="230"/>
      <c r="C81" s="414" t="s">
        <v>1318</v>
      </c>
      <c r="D81" s="414"/>
      <c r="E81" s="185"/>
      <c r="F81" s="281">
        <v>0</v>
      </c>
      <c r="G81" s="274"/>
      <c r="H81" s="196"/>
      <c r="I81" s="37">
        <v>0</v>
      </c>
    </row>
    <row r="82" spans="1:9">
      <c r="A82" s="29" t="s">
        <v>190</v>
      </c>
      <c r="B82" s="230"/>
      <c r="C82" s="414" t="s">
        <v>1319</v>
      </c>
      <c r="D82" s="414"/>
      <c r="E82" s="185"/>
      <c r="F82" s="281">
        <v>140324274.77000001</v>
      </c>
      <c r="G82" s="274"/>
      <c r="H82" s="196"/>
      <c r="I82" s="37">
        <v>7016213.7400000002</v>
      </c>
    </row>
    <row r="83" spans="1:9">
      <c r="A83" s="29" t="s">
        <v>191</v>
      </c>
      <c r="B83" s="230"/>
      <c r="C83" s="414" t="s">
        <v>1320</v>
      </c>
      <c r="D83" s="414"/>
      <c r="E83" s="185"/>
      <c r="F83" s="37">
        <v>139205511.22999999</v>
      </c>
      <c r="G83" s="37">
        <v>3083372.51</v>
      </c>
      <c r="H83" s="37">
        <v>240871596.30000001</v>
      </c>
      <c r="I83" s="37">
        <v>252721004.75</v>
      </c>
    </row>
    <row r="84" spans="1:9">
      <c r="A84" s="29" t="s">
        <v>193</v>
      </c>
      <c r="B84" s="354" t="s">
        <v>1321</v>
      </c>
      <c r="C84" s="415"/>
      <c r="D84" s="415"/>
      <c r="E84" s="185"/>
      <c r="F84" s="275">
        <v>440352887.31999999</v>
      </c>
      <c r="G84" s="275">
        <v>0</v>
      </c>
      <c r="H84" s="275">
        <v>0</v>
      </c>
      <c r="I84" s="37">
        <v>22017644.370000001</v>
      </c>
    </row>
    <row r="85" spans="1:9">
      <c r="A85" s="29" t="s">
        <v>195</v>
      </c>
      <c r="B85" s="358" t="s">
        <v>1322</v>
      </c>
      <c r="C85" s="360"/>
      <c r="D85" s="360"/>
      <c r="E85" s="276"/>
      <c r="F85" s="196"/>
      <c r="G85" s="196"/>
      <c r="H85" s="197"/>
      <c r="I85" s="225">
        <v>5648079612.29</v>
      </c>
    </row>
    <row r="86" spans="1:9">
      <c r="A86" s="29" t="s">
        <v>201</v>
      </c>
      <c r="B86" s="358" t="s">
        <v>1323</v>
      </c>
      <c r="C86" s="360"/>
      <c r="D86" s="360"/>
      <c r="E86" s="273"/>
      <c r="F86" s="278"/>
      <c r="G86" s="278"/>
      <c r="H86" s="279"/>
      <c r="I86" s="283">
        <v>1.2654465539575011</v>
      </c>
    </row>
  </sheetData>
  <mergeCells count="77">
    <mergeCell ref="C83:D83"/>
    <mergeCell ref="B84:D84"/>
    <mergeCell ref="B85:D85"/>
    <mergeCell ref="B86:D86"/>
    <mergeCell ref="B78:D78"/>
    <mergeCell ref="C79:D79"/>
    <mergeCell ref="C80:D80"/>
    <mergeCell ref="C81:D81"/>
    <mergeCell ref="C82:D82"/>
    <mergeCell ref="C71:D71"/>
    <mergeCell ref="C72:D72"/>
    <mergeCell ref="C74:D74"/>
    <mergeCell ref="C76:D76"/>
    <mergeCell ref="B77:D77"/>
    <mergeCell ref="B66:D66"/>
    <mergeCell ref="B67:D67"/>
    <mergeCell ref="B68:D68"/>
    <mergeCell ref="B69:D69"/>
    <mergeCell ref="C70:D70"/>
    <mergeCell ref="C62:D62"/>
    <mergeCell ref="C63:D63"/>
    <mergeCell ref="B64:D64"/>
    <mergeCell ref="A65:D65"/>
    <mergeCell ref="E65:I65"/>
    <mergeCell ref="B57:D57"/>
    <mergeCell ref="C58:D58"/>
    <mergeCell ref="C59:D59"/>
    <mergeCell ref="B60:D60"/>
    <mergeCell ref="B61:D61"/>
    <mergeCell ref="C52:D52"/>
    <mergeCell ref="C53:D53"/>
    <mergeCell ref="B54:D54"/>
    <mergeCell ref="C55:D55"/>
    <mergeCell ref="C56:D56"/>
    <mergeCell ref="C9:D9"/>
    <mergeCell ref="C10:D10"/>
    <mergeCell ref="B11:D11"/>
    <mergeCell ref="C12:D12"/>
    <mergeCell ref="C13:D13"/>
    <mergeCell ref="A1:D1"/>
    <mergeCell ref="E5:H5"/>
    <mergeCell ref="A7:D7"/>
    <mergeCell ref="E7:I7"/>
    <mergeCell ref="B8:D8"/>
    <mergeCell ref="B23:D23"/>
    <mergeCell ref="E48:H48"/>
    <mergeCell ref="A50:D50"/>
    <mergeCell ref="E50:I50"/>
    <mergeCell ref="B51:D51"/>
    <mergeCell ref="B24:D24"/>
    <mergeCell ref="C36:D36"/>
    <mergeCell ref="B43:D43"/>
    <mergeCell ref="B25:D25"/>
    <mergeCell ref="B26:D26"/>
    <mergeCell ref="C27:D27"/>
    <mergeCell ref="C28:D28"/>
    <mergeCell ref="C29:D29"/>
    <mergeCell ref="C31:D31"/>
    <mergeCell ref="C33:D33"/>
    <mergeCell ref="B34:D34"/>
    <mergeCell ref="E22:I22"/>
    <mergeCell ref="B14:D14"/>
    <mergeCell ref="C15:D15"/>
    <mergeCell ref="C16:D16"/>
    <mergeCell ref="B17:D17"/>
    <mergeCell ref="B18:D18"/>
    <mergeCell ref="C19:D19"/>
    <mergeCell ref="C20:D20"/>
    <mergeCell ref="B21:D21"/>
    <mergeCell ref="A22:D22"/>
    <mergeCell ref="B42:D42"/>
    <mergeCell ref="C37:D37"/>
    <mergeCell ref="B35:D35"/>
    <mergeCell ref="C38:D38"/>
    <mergeCell ref="C39:D39"/>
    <mergeCell ref="C40:D40"/>
    <mergeCell ref="B41:D41"/>
  </mergeCells>
  <pageMargins left="0.7" right="0.7" top="0.75" bottom="0.75" header="0.3" footer="0.3"/>
  <pageSetup paperSize="8" fitToHeight="0"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I12"/>
  <sheetViews>
    <sheetView showGridLines="0" topLeftCell="A2" zoomScaleNormal="100" workbookViewId="0">
      <selection activeCell="F22" sqref="F22"/>
    </sheetView>
  </sheetViews>
  <sheetFormatPr baseColWidth="10" defaultColWidth="9.140625" defaultRowHeight="15"/>
  <cols>
    <col min="1" max="1" width="6.140625" style="24" bestFit="1" customWidth="1"/>
    <col min="2" max="3" width="2.140625" style="24" customWidth="1"/>
    <col min="4" max="4" width="21.140625" style="24" bestFit="1" customWidth="1"/>
    <col min="5" max="5" width="21.5703125" style="24" bestFit="1" customWidth="1"/>
    <col min="6" max="7" width="19.140625" style="24" bestFit="1" customWidth="1"/>
    <col min="8" max="8" width="19.28515625" style="24" bestFit="1" customWidth="1"/>
    <col min="9" max="9" width="16.42578125" style="24" bestFit="1" customWidth="1"/>
    <col min="10" max="16384" width="9.140625" style="24"/>
  </cols>
  <sheetData>
    <row r="1" spans="1:9" ht="39.950000000000003" customHeight="1">
      <c r="A1" s="361" t="s">
        <v>1332</v>
      </c>
      <c r="B1" s="361"/>
      <c r="C1" s="361"/>
      <c r="D1" s="361"/>
      <c r="E1" s="361"/>
      <c r="F1" s="361"/>
      <c r="G1" s="361"/>
      <c r="H1" s="361"/>
    </row>
    <row r="2" spans="1:9" ht="15" customHeight="1">
      <c r="A2" s="290" t="s">
        <v>106</v>
      </c>
      <c r="B2" s="109"/>
      <c r="C2" s="109"/>
      <c r="D2" s="109"/>
      <c r="E2" s="109"/>
      <c r="F2" s="109"/>
      <c r="G2" s="109"/>
      <c r="H2" s="109"/>
    </row>
    <row r="3" spans="1:9" ht="20.100000000000001" customHeight="1"/>
    <row r="4" spans="1:9" ht="20.100000000000001" customHeight="1">
      <c r="A4" s="404"/>
      <c r="B4" s="405"/>
      <c r="C4" s="405"/>
      <c r="D4" s="406"/>
      <c r="E4" s="212"/>
      <c r="F4" s="463" t="s">
        <v>1333</v>
      </c>
      <c r="G4" s="463"/>
      <c r="H4" s="463"/>
      <c r="I4" s="463"/>
    </row>
    <row r="5" spans="1:9" ht="39.950000000000003" customHeight="1">
      <c r="A5" s="417"/>
      <c r="B5" s="412"/>
      <c r="C5" s="412"/>
      <c r="D5" s="418"/>
      <c r="E5" s="296" t="s">
        <v>1334</v>
      </c>
      <c r="F5" s="116"/>
      <c r="G5" s="168" t="s">
        <v>1335</v>
      </c>
      <c r="H5" s="287" t="s">
        <v>1336</v>
      </c>
      <c r="I5" s="163"/>
    </row>
    <row r="6" spans="1:9" ht="39.950000000000003" customHeight="1">
      <c r="A6" s="417"/>
      <c r="B6" s="412"/>
      <c r="C6" s="412"/>
      <c r="D6" s="418"/>
      <c r="E6" s="171"/>
      <c r="F6" s="118"/>
      <c r="G6" s="171"/>
      <c r="H6" s="118"/>
      <c r="I6" s="168" t="s">
        <v>1337</v>
      </c>
    </row>
    <row r="7" spans="1:9" ht="20.100000000000001" customHeight="1">
      <c r="A7" s="393"/>
      <c r="B7" s="407"/>
      <c r="C7" s="407"/>
      <c r="D7" s="394"/>
      <c r="E7" s="28" t="s">
        <v>107</v>
      </c>
      <c r="F7" s="33" t="s">
        <v>108</v>
      </c>
      <c r="G7" s="28" t="s">
        <v>349</v>
      </c>
      <c r="H7" s="33" t="s">
        <v>508</v>
      </c>
      <c r="I7" s="28" t="s">
        <v>509</v>
      </c>
    </row>
    <row r="8" spans="1:9" ht="20.100000000000001" customHeight="1">
      <c r="A8" s="168" t="s">
        <v>112</v>
      </c>
      <c r="B8" s="354" t="s">
        <v>733</v>
      </c>
      <c r="C8" s="415"/>
      <c r="D8" s="355"/>
      <c r="E8" s="37">
        <v>5460713119.8999996</v>
      </c>
      <c r="F8" s="37">
        <v>2080259058.8800001</v>
      </c>
      <c r="G8" s="37">
        <v>1898450674.9200001</v>
      </c>
      <c r="H8" s="37">
        <v>181808383.96000001</v>
      </c>
      <c r="I8" s="37">
        <v>0</v>
      </c>
    </row>
    <row r="9" spans="1:9" ht="20.100000000000001" customHeight="1">
      <c r="A9" s="168" t="s">
        <v>117</v>
      </c>
      <c r="B9" s="354" t="s">
        <v>1338</v>
      </c>
      <c r="C9" s="415"/>
      <c r="D9" s="355"/>
      <c r="E9" s="37">
        <v>2636759168.6300001</v>
      </c>
      <c r="F9" s="37">
        <v>0</v>
      </c>
      <c r="G9" s="37">
        <v>0</v>
      </c>
      <c r="H9" s="37">
        <v>0</v>
      </c>
      <c r="I9" s="172"/>
    </row>
    <row r="10" spans="1:9" ht="20.100000000000001" customHeight="1">
      <c r="A10" s="168" t="s">
        <v>119</v>
      </c>
      <c r="B10" s="354" t="s">
        <v>506</v>
      </c>
      <c r="C10" s="415"/>
      <c r="D10" s="355"/>
      <c r="E10" s="39">
        <v>8097472288.5299997</v>
      </c>
      <c r="F10" s="39">
        <v>2080259058.8800001</v>
      </c>
      <c r="G10" s="39">
        <v>1898450674.9200001</v>
      </c>
      <c r="H10" s="39">
        <v>181808383.96000001</v>
      </c>
      <c r="I10" s="37">
        <v>0</v>
      </c>
    </row>
    <row r="11" spans="1:9" ht="27" customHeight="1">
      <c r="A11" s="28" t="s">
        <v>123</v>
      </c>
      <c r="B11" s="260"/>
      <c r="C11" s="415" t="s">
        <v>1339</v>
      </c>
      <c r="D11" s="355"/>
      <c r="E11" s="37">
        <v>834982.27</v>
      </c>
      <c r="F11" s="37">
        <v>36521839.039999999</v>
      </c>
      <c r="G11" s="37">
        <v>33642534.170000002</v>
      </c>
      <c r="H11" s="37">
        <v>2879304.87</v>
      </c>
      <c r="I11" s="37">
        <v>0</v>
      </c>
    </row>
    <row r="12" spans="1:9" ht="20.100000000000001" customHeight="1">
      <c r="A12" s="28" t="s">
        <v>1224</v>
      </c>
      <c r="B12" s="260"/>
      <c r="C12" s="261"/>
      <c r="D12" s="123" t="s">
        <v>1340</v>
      </c>
      <c r="E12" s="40"/>
      <c r="F12" s="40"/>
      <c r="G12" s="250"/>
      <c r="H12" s="262"/>
      <c r="I12" s="254"/>
    </row>
  </sheetData>
  <mergeCells count="10">
    <mergeCell ref="A4:D4"/>
    <mergeCell ref="F4:I4"/>
    <mergeCell ref="A5:D5"/>
    <mergeCell ref="A1:H1"/>
    <mergeCell ref="C11:D11"/>
    <mergeCell ref="A6:D6"/>
    <mergeCell ref="A7:D7"/>
    <mergeCell ref="B8:D8"/>
    <mergeCell ref="B9:D9"/>
    <mergeCell ref="B10:D10"/>
  </mergeCells>
  <pageMargins left="0.7" right="0.7" top="0.75" bottom="0.75" header="0.3" footer="0.3"/>
  <pageSetup paperSize="9"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D5382-6040-4C44-A1C1-596E42A437B9}">
  <dimension ref="A1:H23"/>
  <sheetViews>
    <sheetView showGridLines="0" zoomScaleNormal="100" workbookViewId="0">
      <selection activeCell="H16" sqref="H16"/>
    </sheetView>
  </sheetViews>
  <sheetFormatPr baseColWidth="10" defaultColWidth="9.140625" defaultRowHeight="15"/>
  <cols>
    <col min="1" max="1" width="3.85546875" style="24" bestFit="1" customWidth="1"/>
    <col min="2" max="2" width="65.5703125" style="24" customWidth="1"/>
    <col min="3" max="3" width="20.42578125" style="24" bestFit="1" customWidth="1"/>
    <col min="4" max="4" width="19.7109375" style="24" bestFit="1" customWidth="1"/>
    <col min="5" max="5" width="20.42578125" style="24" bestFit="1" customWidth="1"/>
    <col min="6" max="6" width="19.7109375" style="24" bestFit="1" customWidth="1"/>
    <col min="7" max="7" width="19.140625" style="24" bestFit="1" customWidth="1"/>
    <col min="8" max="8" width="18.5703125" style="24" bestFit="1" customWidth="1"/>
    <col min="9" max="16384" width="9.140625" style="24"/>
  </cols>
  <sheetData>
    <row r="1" spans="1:8" ht="24.75" customHeight="1">
      <c r="A1" s="361" t="s">
        <v>1341</v>
      </c>
      <c r="B1" s="361"/>
      <c r="C1" s="361"/>
      <c r="D1" s="361"/>
      <c r="E1" s="157"/>
      <c r="F1" s="157"/>
      <c r="G1" s="157"/>
      <c r="H1" s="157"/>
    </row>
    <row r="2" spans="1:8" ht="15" customHeight="1">
      <c r="A2" s="290" t="s">
        <v>106</v>
      </c>
      <c r="B2" s="109"/>
      <c r="C2" s="109"/>
      <c r="D2" s="109"/>
      <c r="E2" s="157"/>
      <c r="F2" s="157"/>
      <c r="G2" s="157"/>
      <c r="H2" s="157"/>
    </row>
    <row r="3" spans="1:8" ht="20.100000000000001" customHeight="1">
      <c r="A3" s="157"/>
      <c r="B3" s="157"/>
      <c r="C3" s="157"/>
      <c r="D3" s="157"/>
      <c r="E3" s="157"/>
      <c r="F3" s="157"/>
      <c r="G3" s="157"/>
      <c r="H3" s="157"/>
    </row>
    <row r="4" spans="1:8" ht="39" customHeight="1">
      <c r="A4" s="453" t="s">
        <v>1342</v>
      </c>
      <c r="B4" s="455"/>
      <c r="C4" s="387" t="s">
        <v>1343</v>
      </c>
      <c r="D4" s="377"/>
      <c r="E4" s="386" t="s">
        <v>1344</v>
      </c>
      <c r="F4" s="387"/>
      <c r="G4" s="377" t="s">
        <v>1345</v>
      </c>
      <c r="H4" s="377"/>
    </row>
    <row r="5" spans="1:8" ht="39.950000000000003" customHeight="1">
      <c r="A5" s="378" t="s">
        <v>548</v>
      </c>
      <c r="B5" s="380"/>
      <c r="C5" s="163" t="s">
        <v>1346</v>
      </c>
      <c r="D5" s="28" t="s">
        <v>755</v>
      </c>
      <c r="E5" s="163" t="s">
        <v>1346</v>
      </c>
      <c r="F5" s="28" t="s">
        <v>755</v>
      </c>
      <c r="G5" s="28" t="s">
        <v>520</v>
      </c>
      <c r="H5" s="28" t="s">
        <v>1347</v>
      </c>
    </row>
    <row r="6" spans="1:8" ht="20.100000000000001" customHeight="1">
      <c r="A6" s="402"/>
      <c r="B6" s="403"/>
      <c r="C6" s="163" t="s">
        <v>107</v>
      </c>
      <c r="D6" s="28" t="s">
        <v>108</v>
      </c>
      <c r="E6" s="28" t="s">
        <v>349</v>
      </c>
      <c r="F6" s="28" t="s">
        <v>508</v>
      </c>
      <c r="G6" s="28" t="s">
        <v>509</v>
      </c>
      <c r="H6" s="28" t="s">
        <v>510</v>
      </c>
    </row>
    <row r="7" spans="1:8" ht="20.100000000000001" customHeight="1">
      <c r="A7" s="28" t="s">
        <v>112</v>
      </c>
      <c r="B7" s="154" t="s">
        <v>912</v>
      </c>
      <c r="C7" s="225">
        <v>1879514844.3599999</v>
      </c>
      <c r="D7" s="225">
        <v>0</v>
      </c>
      <c r="E7" s="225">
        <v>1939137371.6099999</v>
      </c>
      <c r="F7" s="225">
        <v>5480467.3700000001</v>
      </c>
      <c r="G7" s="225">
        <v>89277328.959999993</v>
      </c>
      <c r="H7" s="258">
        <v>4.5909960903591999E-2</v>
      </c>
    </row>
    <row r="8" spans="1:8" ht="20.100000000000001" customHeight="1">
      <c r="A8" s="28" t="s">
        <v>117</v>
      </c>
      <c r="B8" s="154" t="s">
        <v>913</v>
      </c>
      <c r="C8" s="225">
        <v>219632784.03999999</v>
      </c>
      <c r="D8" s="225">
        <v>8674538.3200000003</v>
      </c>
      <c r="E8" s="225">
        <v>270880977.54000002</v>
      </c>
      <c r="F8" s="225">
        <v>4527272.6500000004</v>
      </c>
      <c r="G8" s="225">
        <v>4654994.9400000004</v>
      </c>
      <c r="H8" s="258">
        <v>1.6902162287398999E-2</v>
      </c>
    </row>
    <row r="9" spans="1:8" ht="20.100000000000001" customHeight="1">
      <c r="A9" s="28" t="s">
        <v>119</v>
      </c>
      <c r="B9" s="154" t="s">
        <v>567</v>
      </c>
      <c r="C9" s="225">
        <v>53450884.07</v>
      </c>
      <c r="D9" s="225">
        <v>4113009.09</v>
      </c>
      <c r="E9" s="225">
        <v>60072865.490000002</v>
      </c>
      <c r="F9" s="225">
        <v>1930796.47</v>
      </c>
      <c r="G9" s="225">
        <v>8222195.0599999996</v>
      </c>
      <c r="H9" s="258">
        <v>0.13260821700022099</v>
      </c>
    </row>
    <row r="10" spans="1:8" ht="20.100000000000001" customHeight="1">
      <c r="A10" s="28" t="s">
        <v>123</v>
      </c>
      <c r="B10" s="154" t="s">
        <v>568</v>
      </c>
      <c r="C10" s="225">
        <v>63810255.390000001</v>
      </c>
      <c r="D10" s="225">
        <v>0</v>
      </c>
      <c r="E10" s="225">
        <v>63810255.390000001</v>
      </c>
      <c r="F10" s="225">
        <v>0</v>
      </c>
      <c r="G10" s="225">
        <v>0</v>
      </c>
      <c r="H10" s="258">
        <v>0</v>
      </c>
    </row>
    <row r="11" spans="1:8" ht="20.100000000000001" customHeight="1">
      <c r="A11" s="28" t="s">
        <v>125</v>
      </c>
      <c r="B11" s="154" t="s">
        <v>569</v>
      </c>
      <c r="C11" s="225">
        <v>105979009.56999999</v>
      </c>
      <c r="D11" s="225">
        <v>0</v>
      </c>
      <c r="E11" s="225">
        <v>105979009.56999999</v>
      </c>
      <c r="F11" s="225">
        <v>0</v>
      </c>
      <c r="G11" s="259">
        <v>0</v>
      </c>
      <c r="H11" s="258">
        <v>0</v>
      </c>
    </row>
    <row r="12" spans="1:8" ht="20.100000000000001" customHeight="1">
      <c r="A12" s="28" t="s">
        <v>129</v>
      </c>
      <c r="B12" s="154" t="s">
        <v>570</v>
      </c>
      <c r="C12" s="225">
        <v>3743101825.6599998</v>
      </c>
      <c r="D12" s="225">
        <v>26610747.120000001</v>
      </c>
      <c r="E12" s="225">
        <v>3842251599.8099999</v>
      </c>
      <c r="F12" s="225">
        <v>28079403.890000001</v>
      </c>
      <c r="G12" s="259">
        <v>128294818.26000001</v>
      </c>
      <c r="H12" s="258">
        <v>3.3148280634745002E-2</v>
      </c>
    </row>
    <row r="13" spans="1:8" ht="20.100000000000001" customHeight="1">
      <c r="A13" s="28" t="s">
        <v>132</v>
      </c>
      <c r="B13" s="154" t="s">
        <v>914</v>
      </c>
      <c r="C13" s="225">
        <v>1431946044.1099999</v>
      </c>
      <c r="D13" s="225">
        <v>382260203.72000003</v>
      </c>
      <c r="E13" s="225">
        <v>1229583693.6199999</v>
      </c>
      <c r="F13" s="225">
        <v>223126993.80000001</v>
      </c>
      <c r="G13" s="259">
        <v>1341995844.0999999</v>
      </c>
      <c r="H13" s="258">
        <v>0.92378741047425705</v>
      </c>
    </row>
    <row r="14" spans="1:8" ht="20.100000000000001" customHeight="1">
      <c r="A14" s="28" t="s">
        <v>134</v>
      </c>
      <c r="B14" s="154" t="s">
        <v>572</v>
      </c>
      <c r="C14" s="225">
        <v>161133678.94999999</v>
      </c>
      <c r="D14" s="225">
        <v>131260976.17</v>
      </c>
      <c r="E14" s="225">
        <v>148689046.16</v>
      </c>
      <c r="F14" s="225">
        <v>50163131.409999996</v>
      </c>
      <c r="G14" s="259">
        <v>128811294.84999999</v>
      </c>
      <c r="H14" s="258">
        <v>0.64777412258739697</v>
      </c>
    </row>
    <row r="15" spans="1:8" ht="20.100000000000001" customHeight="1">
      <c r="A15" s="28" t="s">
        <v>136</v>
      </c>
      <c r="B15" s="154" t="s">
        <v>1348</v>
      </c>
      <c r="C15" s="225">
        <v>1316802290.26</v>
      </c>
      <c r="D15" s="225">
        <v>58592117.840000004</v>
      </c>
      <c r="E15" s="225">
        <v>1316802290.26</v>
      </c>
      <c r="F15" s="225">
        <v>46201122.119999997</v>
      </c>
      <c r="G15" s="259">
        <v>518433881.08999997</v>
      </c>
      <c r="H15" s="258">
        <v>0.38036139629668297</v>
      </c>
    </row>
    <row r="16" spans="1:8" ht="20.100000000000001" customHeight="1">
      <c r="A16" s="28" t="s">
        <v>138</v>
      </c>
      <c r="B16" s="154" t="s">
        <v>917</v>
      </c>
      <c r="C16" s="225">
        <v>32467524.920000002</v>
      </c>
      <c r="D16" s="225">
        <v>2609882.9500000002</v>
      </c>
      <c r="E16" s="225">
        <v>30662387.149999999</v>
      </c>
      <c r="F16" s="225">
        <v>1607096.18</v>
      </c>
      <c r="G16" s="259">
        <v>33242353.809999999</v>
      </c>
      <c r="H16" s="258">
        <v>1.030148312882827</v>
      </c>
    </row>
    <row r="17" spans="1:8" ht="20.100000000000001" customHeight="1">
      <c r="A17" s="28" t="s">
        <v>140</v>
      </c>
      <c r="B17" s="154" t="s">
        <v>918</v>
      </c>
      <c r="C17" s="225">
        <v>193568820.49000001</v>
      </c>
      <c r="D17" s="225">
        <v>43715454.5</v>
      </c>
      <c r="E17" s="225">
        <v>193538465.22</v>
      </c>
      <c r="F17" s="225">
        <v>21855677.530000001</v>
      </c>
      <c r="G17" s="259">
        <v>323091214.13</v>
      </c>
      <c r="H17" s="258">
        <v>1.500000000023213</v>
      </c>
    </row>
    <row r="18" spans="1:8" ht="20.100000000000001" customHeight="1">
      <c r="A18" s="28" t="s">
        <v>142</v>
      </c>
      <c r="B18" s="154" t="s">
        <v>919</v>
      </c>
      <c r="C18" s="225">
        <v>1121753848.46</v>
      </c>
      <c r="D18" s="225">
        <v>0</v>
      </c>
      <c r="E18" s="225">
        <v>1121753848.46</v>
      </c>
      <c r="F18" s="225">
        <v>0</v>
      </c>
      <c r="G18" s="259">
        <v>42759936.439999998</v>
      </c>
      <c r="H18" s="258">
        <v>3.8118823036536E-2</v>
      </c>
    </row>
    <row r="19" spans="1:8" ht="20.100000000000001" customHeight="1">
      <c r="A19" s="28" t="s">
        <v>144</v>
      </c>
      <c r="B19" s="154" t="s">
        <v>573</v>
      </c>
      <c r="C19" s="225">
        <v>0</v>
      </c>
      <c r="D19" s="225">
        <v>0</v>
      </c>
      <c r="E19" s="225">
        <v>0</v>
      </c>
      <c r="F19" s="225">
        <v>0</v>
      </c>
      <c r="G19" s="259">
        <v>0</v>
      </c>
      <c r="H19" s="258">
        <v>0</v>
      </c>
    </row>
    <row r="20" spans="1:8" ht="20.100000000000001" customHeight="1">
      <c r="A20" s="28" t="s">
        <v>146</v>
      </c>
      <c r="B20" s="154" t="s">
        <v>1349</v>
      </c>
      <c r="C20" s="225">
        <v>39847106.409999996</v>
      </c>
      <c r="D20" s="225">
        <v>0</v>
      </c>
      <c r="E20" s="225">
        <v>39847106.409999996</v>
      </c>
      <c r="F20" s="225">
        <v>0</v>
      </c>
      <c r="G20" s="225">
        <v>38576029.579999998</v>
      </c>
      <c r="H20" s="258">
        <v>0.96810115101153205</v>
      </c>
    </row>
    <row r="21" spans="1:8" ht="20.100000000000001" customHeight="1">
      <c r="A21" s="28" t="s">
        <v>148</v>
      </c>
      <c r="B21" s="154" t="s">
        <v>331</v>
      </c>
      <c r="C21" s="225">
        <v>183752393.31</v>
      </c>
      <c r="D21" s="225">
        <v>0</v>
      </c>
      <c r="E21" s="225">
        <v>183752393.31</v>
      </c>
      <c r="F21" s="225">
        <v>0</v>
      </c>
      <c r="G21" s="225">
        <v>185386888.49000001</v>
      </c>
      <c r="H21" s="258">
        <v>1.008895096006954</v>
      </c>
    </row>
    <row r="22" spans="1:8" ht="20.100000000000001" customHeight="1">
      <c r="A22" s="28" t="s">
        <v>150</v>
      </c>
      <c r="B22" s="154" t="s">
        <v>574</v>
      </c>
      <c r="C22" s="225">
        <v>166397045.33000001</v>
      </c>
      <c r="D22" s="225">
        <v>37984.449999999997</v>
      </c>
      <c r="E22" s="225">
        <v>166397045.33000001</v>
      </c>
      <c r="F22" s="225">
        <v>7596.89</v>
      </c>
      <c r="G22" s="225">
        <v>107177234.81</v>
      </c>
      <c r="H22" s="258">
        <v>0.64407599079058897</v>
      </c>
    </row>
    <row r="23" spans="1:8" ht="20.100000000000001" customHeight="1">
      <c r="A23" s="29" t="s">
        <v>152</v>
      </c>
      <c r="B23" s="155" t="s">
        <v>506</v>
      </c>
      <c r="C23" s="226">
        <v>10713158355.329998</v>
      </c>
      <c r="D23" s="226">
        <v>657874914.16000009</v>
      </c>
      <c r="E23" s="226">
        <v>10713158355.329998</v>
      </c>
      <c r="F23" s="226">
        <v>382979558.31000006</v>
      </c>
      <c r="G23" s="226">
        <v>2949924014.52</v>
      </c>
      <c r="H23" s="258">
        <v>0.26585141942889801</v>
      </c>
    </row>
  </sheetData>
  <mergeCells count="7">
    <mergeCell ref="A1:D1"/>
    <mergeCell ref="G4:H4"/>
    <mergeCell ref="A5:B5"/>
    <mergeCell ref="A6:B6"/>
    <mergeCell ref="A4:B4"/>
    <mergeCell ref="C4:D4"/>
    <mergeCell ref="E4:F4"/>
  </mergeCells>
  <pageMargins left="0.7" right="0.7" top="0.75" bottom="0.75" header="0.3" footer="0.3"/>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47"/>
  <sheetViews>
    <sheetView showGridLines="0" zoomScaleNormal="100" workbookViewId="0">
      <selection activeCell="I26" sqref="I26"/>
    </sheetView>
  </sheetViews>
  <sheetFormatPr baseColWidth="10" defaultColWidth="9.140625" defaultRowHeight="15"/>
  <cols>
    <col min="1" max="1" width="10" style="98" customWidth="1"/>
    <col min="2" max="2" width="2.140625" style="98" customWidth="1"/>
    <col min="3" max="3" width="62.5703125" style="98" customWidth="1"/>
    <col min="4" max="4" width="19.140625" style="98" bestFit="1" customWidth="1"/>
    <col min="5" max="5" width="18.85546875" style="98" bestFit="1" customWidth="1"/>
    <col min="6" max="6" width="18.7109375" style="98" customWidth="1"/>
    <col min="7" max="7" width="9.140625" style="98"/>
    <col min="8" max="8" width="33.28515625" style="98" customWidth="1"/>
    <col min="9" max="9" width="15" style="98" customWidth="1"/>
    <col min="10" max="10" width="14.85546875" style="98" customWidth="1"/>
    <col min="11" max="11" width="9.140625" style="98"/>
    <col min="12" max="12" width="13.42578125" style="98" customWidth="1"/>
    <col min="13" max="16384" width="9.140625" style="98"/>
  </cols>
  <sheetData>
    <row r="1" spans="1:8" ht="24.75" customHeight="1">
      <c r="A1" s="361" t="s">
        <v>469</v>
      </c>
      <c r="B1" s="361"/>
      <c r="C1" s="361"/>
    </row>
    <row r="2" spans="1:8">
      <c r="A2" s="62" t="s">
        <v>106</v>
      </c>
    </row>
    <row r="3" spans="1:8" s="101" customFormat="1" ht="15.75">
      <c r="D3" s="100"/>
      <c r="E3" s="100"/>
      <c r="F3" s="100"/>
    </row>
    <row r="4" spans="1:8" ht="20.100000000000001" customHeight="1">
      <c r="D4" s="99"/>
      <c r="E4" s="99"/>
      <c r="F4" s="99"/>
    </row>
    <row r="5" spans="1:8" ht="38.25">
      <c r="A5" s="374"/>
      <c r="B5" s="375"/>
      <c r="C5" s="376"/>
      <c r="D5" s="377" t="s">
        <v>470</v>
      </c>
      <c r="E5" s="377"/>
      <c r="F5" s="28" t="s">
        <v>471</v>
      </c>
    </row>
    <row r="6" spans="1:8">
      <c r="A6" s="378"/>
      <c r="B6" s="379"/>
      <c r="C6" s="380"/>
      <c r="D6" s="28" t="s">
        <v>107</v>
      </c>
      <c r="E6" s="28" t="s">
        <v>108</v>
      </c>
      <c r="F6" s="28" t="s">
        <v>349</v>
      </c>
    </row>
    <row r="7" spans="1:8">
      <c r="A7" s="381"/>
      <c r="B7" s="382"/>
      <c r="C7" s="383"/>
      <c r="D7" s="28" t="s">
        <v>472</v>
      </c>
      <c r="E7" s="28" t="s">
        <v>473</v>
      </c>
      <c r="F7" s="28" t="s">
        <v>472</v>
      </c>
    </row>
    <row r="8" spans="1:8">
      <c r="A8" s="28" t="s">
        <v>112</v>
      </c>
      <c r="B8" s="354" t="s">
        <v>474</v>
      </c>
      <c r="C8" s="355"/>
      <c r="D8" s="121">
        <v>2949924014.52</v>
      </c>
      <c r="E8" s="37">
        <v>2858190599</v>
      </c>
      <c r="F8" s="39">
        <v>235993921.16159999</v>
      </c>
    </row>
    <row r="9" spans="1:8">
      <c r="A9" s="28" t="s">
        <v>117</v>
      </c>
      <c r="B9" s="33"/>
      <c r="C9" s="30" t="s">
        <v>475</v>
      </c>
      <c r="D9" s="121">
        <v>2949924014.52</v>
      </c>
      <c r="E9" s="37">
        <v>2858190599</v>
      </c>
      <c r="F9" s="39">
        <v>235993921.16319999</v>
      </c>
      <c r="H9" s="334"/>
    </row>
    <row r="10" spans="1:8">
      <c r="A10" s="28" t="s">
        <v>119</v>
      </c>
      <c r="B10" s="33"/>
      <c r="C10" s="30" t="s">
        <v>476</v>
      </c>
      <c r="D10" s="121">
        <v>0</v>
      </c>
      <c r="E10" s="37">
        <v>0</v>
      </c>
      <c r="F10" s="39">
        <v>0</v>
      </c>
    </row>
    <row r="11" spans="1:8">
      <c r="A11" s="28" t="s">
        <v>123</v>
      </c>
      <c r="B11" s="33"/>
      <c r="C11" s="30" t="s">
        <v>477</v>
      </c>
      <c r="D11" s="121">
        <v>0</v>
      </c>
      <c r="E11" s="37">
        <v>0</v>
      </c>
      <c r="F11" s="39">
        <v>0</v>
      </c>
    </row>
    <row r="12" spans="1:8" ht="25.5">
      <c r="A12" s="28" t="s">
        <v>478</v>
      </c>
      <c r="B12" s="33"/>
      <c r="C12" s="30" t="s">
        <v>479</v>
      </c>
      <c r="D12" s="121">
        <v>0</v>
      </c>
      <c r="E12" s="37">
        <v>0</v>
      </c>
      <c r="F12" s="39">
        <v>0</v>
      </c>
    </row>
    <row r="13" spans="1:8">
      <c r="A13" s="28" t="s">
        <v>125</v>
      </c>
      <c r="B13" s="33"/>
      <c r="C13" s="30" t="s">
        <v>480</v>
      </c>
      <c r="D13" s="121">
        <v>0</v>
      </c>
      <c r="E13" s="37">
        <v>0</v>
      </c>
      <c r="F13" s="39">
        <v>0</v>
      </c>
    </row>
    <row r="14" spans="1:8">
      <c r="A14" s="28" t="s">
        <v>129</v>
      </c>
      <c r="B14" s="354" t="s">
        <v>481</v>
      </c>
      <c r="C14" s="355"/>
      <c r="D14" s="121">
        <v>26706912.460000001</v>
      </c>
      <c r="E14" s="37">
        <v>30830950</v>
      </c>
      <c r="F14" s="39">
        <v>2136552.9967999998</v>
      </c>
    </row>
    <row r="15" spans="1:8">
      <c r="A15" s="28" t="s">
        <v>132</v>
      </c>
      <c r="B15" s="33"/>
      <c r="C15" s="30" t="s">
        <v>475</v>
      </c>
      <c r="D15" s="121">
        <v>3864459.17</v>
      </c>
      <c r="E15" s="121">
        <v>4119341</v>
      </c>
      <c r="F15" s="39">
        <v>309156.73359999998</v>
      </c>
    </row>
    <row r="16" spans="1:8" ht="25.5">
      <c r="A16" s="28" t="s">
        <v>134</v>
      </c>
      <c r="B16" s="33"/>
      <c r="C16" s="30" t="s">
        <v>482</v>
      </c>
      <c r="D16" s="121">
        <v>0</v>
      </c>
      <c r="E16" s="121">
        <v>0</v>
      </c>
      <c r="F16" s="39">
        <v>0</v>
      </c>
    </row>
    <row r="17" spans="1:12">
      <c r="A17" s="28" t="s">
        <v>483</v>
      </c>
      <c r="B17" s="33"/>
      <c r="C17" s="30" t="s">
        <v>484</v>
      </c>
      <c r="D17" s="121">
        <v>298303.53999999998</v>
      </c>
      <c r="E17" s="121">
        <v>112997</v>
      </c>
      <c r="F17" s="39">
        <v>23864.283200000002</v>
      </c>
    </row>
    <row r="18" spans="1:12">
      <c r="A18" s="28" t="s">
        <v>485</v>
      </c>
      <c r="B18" s="33"/>
      <c r="C18" s="30" t="s">
        <v>486</v>
      </c>
      <c r="D18" s="121">
        <v>22544149.75</v>
      </c>
      <c r="E18" s="121">
        <v>26529360</v>
      </c>
      <c r="F18" s="39">
        <v>1803531.98</v>
      </c>
    </row>
    <row r="19" spans="1:12">
      <c r="A19" s="28" t="s">
        <v>136</v>
      </c>
      <c r="B19" s="33"/>
      <c r="C19" s="30" t="s">
        <v>487</v>
      </c>
      <c r="D19" s="121">
        <v>0</v>
      </c>
      <c r="E19" s="121">
        <v>69252</v>
      </c>
      <c r="F19" s="39">
        <v>0</v>
      </c>
    </row>
    <row r="20" spans="1:12">
      <c r="A20" s="28" t="s">
        <v>138</v>
      </c>
      <c r="B20" s="372" t="s">
        <v>137</v>
      </c>
      <c r="C20" s="373"/>
      <c r="D20" s="124"/>
      <c r="E20" s="125"/>
      <c r="F20" s="126"/>
    </row>
    <row r="21" spans="1:12">
      <c r="A21" s="28" t="s">
        <v>140</v>
      </c>
      <c r="B21" s="372" t="s">
        <v>137</v>
      </c>
      <c r="C21" s="373"/>
      <c r="D21" s="127"/>
      <c r="E21" s="128"/>
      <c r="F21" s="129"/>
      <c r="H21" s="335"/>
      <c r="I21" s="336"/>
      <c r="J21" s="337"/>
      <c r="L21" s="338"/>
    </row>
    <row r="22" spans="1:12">
      <c r="A22" s="28" t="s">
        <v>142</v>
      </c>
      <c r="B22" s="372" t="s">
        <v>137</v>
      </c>
      <c r="C22" s="373"/>
      <c r="D22" s="127"/>
      <c r="E22" s="128"/>
      <c r="F22" s="129"/>
      <c r="H22" s="339"/>
      <c r="I22" s="340"/>
      <c r="J22" s="334"/>
      <c r="L22" s="341"/>
    </row>
    <row r="23" spans="1:12">
      <c r="A23" s="28" t="s">
        <v>144</v>
      </c>
      <c r="B23" s="372" t="s">
        <v>137</v>
      </c>
      <c r="C23" s="373"/>
      <c r="D23" s="127"/>
      <c r="E23" s="128"/>
      <c r="F23" s="129"/>
      <c r="H23" s="339"/>
      <c r="I23" s="340"/>
      <c r="J23" s="334"/>
      <c r="L23" s="341"/>
    </row>
    <row r="24" spans="1:12">
      <c r="A24" s="28" t="s">
        <v>146</v>
      </c>
      <c r="B24" s="372" t="s">
        <v>137</v>
      </c>
      <c r="C24" s="373"/>
      <c r="D24" s="130"/>
      <c r="E24" s="131"/>
      <c r="F24" s="132"/>
      <c r="H24" s="339"/>
      <c r="I24" s="340"/>
      <c r="J24" s="334"/>
    </row>
    <row r="25" spans="1:12">
      <c r="A25" s="28" t="s">
        <v>148</v>
      </c>
      <c r="B25" s="354" t="s">
        <v>488</v>
      </c>
      <c r="C25" s="355"/>
      <c r="D25" s="37">
        <v>0</v>
      </c>
      <c r="E25" s="37">
        <v>0</v>
      </c>
      <c r="F25" s="39">
        <v>0</v>
      </c>
      <c r="H25" s="342"/>
      <c r="I25" s="343"/>
      <c r="J25" s="344"/>
    </row>
    <row r="26" spans="1:12" ht="28.5" customHeight="1">
      <c r="A26" s="28" t="s">
        <v>150</v>
      </c>
      <c r="B26" s="354" t="s">
        <v>489</v>
      </c>
      <c r="C26" s="355"/>
      <c r="D26" s="37">
        <v>0</v>
      </c>
      <c r="E26" s="37">
        <v>0</v>
      </c>
      <c r="F26" s="39">
        <v>0</v>
      </c>
    </row>
    <row r="27" spans="1:12">
      <c r="A27" s="28" t="s">
        <v>152</v>
      </c>
      <c r="B27" s="33"/>
      <c r="C27" s="30" t="s">
        <v>490</v>
      </c>
      <c r="D27" s="40"/>
      <c r="E27" s="37">
        <v>0</v>
      </c>
      <c r="F27" s="38"/>
    </row>
    <row r="28" spans="1:12">
      <c r="A28" s="28" t="s">
        <v>154</v>
      </c>
      <c r="B28" s="33"/>
      <c r="C28" s="30" t="s">
        <v>491</v>
      </c>
      <c r="D28" s="40"/>
      <c r="E28" s="37">
        <v>0</v>
      </c>
      <c r="F28" s="38"/>
    </row>
    <row r="29" spans="1:12">
      <c r="A29" s="28" t="s">
        <v>156</v>
      </c>
      <c r="B29" s="33"/>
      <c r="C29" s="30" t="s">
        <v>492</v>
      </c>
      <c r="D29" s="40"/>
      <c r="E29" s="37">
        <v>0</v>
      </c>
      <c r="F29" s="38"/>
    </row>
    <row r="30" spans="1:12">
      <c r="A30" s="28" t="s">
        <v>493</v>
      </c>
      <c r="B30" s="33"/>
      <c r="C30" s="30" t="s">
        <v>494</v>
      </c>
      <c r="D30" s="40"/>
      <c r="E30" s="37">
        <v>0</v>
      </c>
      <c r="F30" s="38"/>
    </row>
    <row r="31" spans="1:12">
      <c r="A31" s="28" t="s">
        <v>158</v>
      </c>
      <c r="B31" s="354" t="s">
        <v>495</v>
      </c>
      <c r="C31" s="355"/>
      <c r="D31" s="37">
        <v>0</v>
      </c>
      <c r="E31" s="37">
        <v>0</v>
      </c>
      <c r="F31" s="39">
        <v>0</v>
      </c>
    </row>
    <row r="32" spans="1:12">
      <c r="A32" s="28" t="s">
        <v>167</v>
      </c>
      <c r="B32" s="33"/>
      <c r="C32" s="30" t="s">
        <v>475</v>
      </c>
      <c r="D32" s="37">
        <v>0</v>
      </c>
      <c r="E32" s="37">
        <v>0</v>
      </c>
      <c r="F32" s="39">
        <v>0</v>
      </c>
    </row>
    <row r="33" spans="1:8">
      <c r="A33" s="28" t="s">
        <v>169</v>
      </c>
      <c r="B33" s="33"/>
      <c r="C33" s="30" t="s">
        <v>496</v>
      </c>
      <c r="D33" s="37">
        <v>0</v>
      </c>
      <c r="E33" s="37">
        <v>0</v>
      </c>
      <c r="F33" s="39">
        <v>0</v>
      </c>
    </row>
    <row r="34" spans="1:8">
      <c r="A34" s="28" t="s">
        <v>497</v>
      </c>
      <c r="B34" s="354" t="s">
        <v>498</v>
      </c>
      <c r="C34" s="355"/>
      <c r="D34" s="37">
        <v>0</v>
      </c>
      <c r="E34" s="37">
        <v>0</v>
      </c>
      <c r="F34" s="39">
        <v>0</v>
      </c>
    </row>
    <row r="35" spans="1:8">
      <c r="A35" s="28" t="s">
        <v>171</v>
      </c>
      <c r="B35" s="372" t="s">
        <v>499</v>
      </c>
      <c r="C35" s="373"/>
      <c r="D35" s="37">
        <v>235444815.25</v>
      </c>
      <c r="E35" s="37">
        <v>201599370</v>
      </c>
      <c r="F35" s="39">
        <v>18835585.219999999</v>
      </c>
    </row>
    <row r="36" spans="1:8">
      <c r="A36" s="28" t="s">
        <v>500</v>
      </c>
      <c r="B36" s="33"/>
      <c r="C36" s="30" t="s">
        <v>501</v>
      </c>
      <c r="D36" s="37">
        <v>235444815.25</v>
      </c>
      <c r="E36" s="37">
        <v>201599370</v>
      </c>
      <c r="F36" s="39">
        <v>18835585.219999999</v>
      </c>
    </row>
    <row r="37" spans="1:8">
      <c r="A37" s="28" t="s">
        <v>502</v>
      </c>
      <c r="B37" s="33"/>
      <c r="C37" s="30" t="s">
        <v>475</v>
      </c>
      <c r="D37" s="37">
        <v>0</v>
      </c>
      <c r="E37" s="37">
        <v>0</v>
      </c>
      <c r="F37" s="39">
        <v>0</v>
      </c>
    </row>
    <row r="38" spans="1:8">
      <c r="A38" s="28" t="s">
        <v>503</v>
      </c>
      <c r="B38" s="33"/>
      <c r="C38" s="30" t="s">
        <v>504</v>
      </c>
      <c r="D38" s="37">
        <v>0</v>
      </c>
      <c r="E38" s="37">
        <v>0</v>
      </c>
      <c r="F38" s="39">
        <v>0</v>
      </c>
    </row>
    <row r="39" spans="1:8" ht="30" customHeight="1">
      <c r="A39" s="28" t="s">
        <v>173</v>
      </c>
      <c r="B39" s="354" t="s">
        <v>505</v>
      </c>
      <c r="C39" s="355"/>
      <c r="D39" s="37">
        <v>69957500</v>
      </c>
      <c r="E39" s="37">
        <v>53625000</v>
      </c>
      <c r="F39" s="39">
        <v>5596600</v>
      </c>
    </row>
    <row r="40" spans="1:8">
      <c r="A40" s="28" t="s">
        <v>174</v>
      </c>
      <c r="B40" s="372" t="s">
        <v>137</v>
      </c>
      <c r="C40" s="373"/>
      <c r="D40" s="124"/>
      <c r="E40" s="125"/>
      <c r="F40" s="126"/>
    </row>
    <row r="41" spans="1:8">
      <c r="A41" s="28" t="s">
        <v>180</v>
      </c>
      <c r="B41" s="372" t="s">
        <v>137</v>
      </c>
      <c r="C41" s="373"/>
      <c r="D41" s="127"/>
      <c r="E41" s="128"/>
      <c r="F41" s="129"/>
    </row>
    <row r="42" spans="1:8">
      <c r="A42" s="28" t="s">
        <v>181</v>
      </c>
      <c r="B42" s="372" t="s">
        <v>137</v>
      </c>
      <c r="C42" s="373"/>
      <c r="D42" s="127"/>
      <c r="E42" s="128"/>
      <c r="F42" s="129"/>
    </row>
    <row r="43" spans="1:8">
      <c r="A43" s="28" t="s">
        <v>185</v>
      </c>
      <c r="B43" s="372" t="s">
        <v>137</v>
      </c>
      <c r="C43" s="373"/>
      <c r="D43" s="130"/>
      <c r="E43" s="131"/>
      <c r="F43" s="132"/>
    </row>
    <row r="44" spans="1:8">
      <c r="A44" s="29" t="s">
        <v>187</v>
      </c>
      <c r="B44" s="358" t="s">
        <v>506</v>
      </c>
      <c r="C44" s="359"/>
      <c r="D44" s="39">
        <v>3212075742.23</v>
      </c>
      <c r="E44" s="39">
        <v>3090620919</v>
      </c>
      <c r="F44" s="39">
        <v>256966059.3784</v>
      </c>
      <c r="H44" s="334"/>
    </row>
    <row r="45" spans="1:8">
      <c r="A45" s="112"/>
      <c r="B45" s="112"/>
      <c r="C45" s="112"/>
      <c r="D45" s="112"/>
      <c r="E45" s="112"/>
      <c r="F45" s="112"/>
    </row>
    <row r="46" spans="1:8">
      <c r="A46" s="112"/>
      <c r="B46" s="112"/>
      <c r="C46" s="112"/>
      <c r="D46" s="112"/>
      <c r="E46" s="112"/>
      <c r="F46" s="112"/>
    </row>
    <row r="47" spans="1:8">
      <c r="A47" s="112"/>
      <c r="B47" s="112"/>
      <c r="C47" s="112"/>
      <c r="D47" s="112"/>
      <c r="E47" s="112"/>
      <c r="F47" s="112"/>
    </row>
  </sheetData>
  <mergeCells count="23">
    <mergeCell ref="A1:C1"/>
    <mergeCell ref="A5:C5"/>
    <mergeCell ref="D5:E5"/>
    <mergeCell ref="A6:C6"/>
    <mergeCell ref="A7:C7"/>
    <mergeCell ref="B8:C8"/>
    <mergeCell ref="B14:C14"/>
    <mergeCell ref="B20:C20"/>
    <mergeCell ref="B21:C21"/>
    <mergeCell ref="B22:C22"/>
    <mergeCell ref="B23:C23"/>
    <mergeCell ref="B24:C24"/>
    <mergeCell ref="B25:C25"/>
    <mergeCell ref="B26:C26"/>
    <mergeCell ref="B41:C41"/>
    <mergeCell ref="B42:C42"/>
    <mergeCell ref="B43:C43"/>
    <mergeCell ref="B44:C44"/>
    <mergeCell ref="B31:C31"/>
    <mergeCell ref="B34:C34"/>
    <mergeCell ref="B35:C35"/>
    <mergeCell ref="B39:C39"/>
    <mergeCell ref="B40:C40"/>
  </mergeCells>
  <pageMargins left="0.7" right="0.7" top="0.75" bottom="0.75" header="0.3" footer="0.3"/>
  <pageSetup paperSize="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0B257-A321-439F-9D95-F54242557AB5}">
  <dimension ref="A1:L19"/>
  <sheetViews>
    <sheetView showGridLines="0" zoomScaleNormal="100" zoomScalePageLayoutView="80" workbookViewId="0">
      <selection activeCell="A3" sqref="A3"/>
    </sheetView>
  </sheetViews>
  <sheetFormatPr baseColWidth="10" defaultColWidth="9.140625" defaultRowHeight="15"/>
  <cols>
    <col min="1" max="1" width="7.7109375" style="24" customWidth="1"/>
    <col min="2" max="2" width="2.140625" style="24" customWidth="1"/>
    <col min="3" max="3" width="57.85546875" style="24" customWidth="1"/>
    <col min="4" max="4" width="16.140625" style="24" customWidth="1"/>
    <col min="5" max="5" width="15.85546875" style="24" bestFit="1" customWidth="1"/>
    <col min="6" max="6" width="7.7109375" style="24" customWidth="1"/>
    <col min="7" max="7" width="21.28515625" style="24" customWidth="1"/>
    <col min="8" max="10" width="15.85546875" style="24" bestFit="1" customWidth="1"/>
    <col min="11" max="11" width="14.5703125" style="24" bestFit="1" customWidth="1"/>
    <col min="12" max="12" width="14.85546875" style="24" bestFit="1" customWidth="1"/>
    <col min="13" max="16384" width="9.140625" style="24"/>
  </cols>
  <sheetData>
    <row r="1" spans="1:12" ht="24.75" customHeight="1">
      <c r="A1" s="385" t="s">
        <v>507</v>
      </c>
      <c r="B1" s="385"/>
      <c r="C1" s="385"/>
      <c r="D1" s="385"/>
      <c r="J1" s="133"/>
    </row>
    <row r="2" spans="1:12">
      <c r="A2" s="62" t="s">
        <v>1359</v>
      </c>
      <c r="J2" s="133"/>
    </row>
    <row r="3" spans="1:12" ht="18.95" customHeight="1">
      <c r="J3" s="133"/>
    </row>
    <row r="4" spans="1:12" ht="24" customHeight="1">
      <c r="A4" s="117"/>
      <c r="B4" s="117"/>
      <c r="C4" s="134"/>
      <c r="D4" s="64"/>
      <c r="E4" s="384"/>
      <c r="F4" s="384"/>
      <c r="G4" s="384"/>
      <c r="H4" s="384"/>
      <c r="I4" s="157"/>
      <c r="J4" s="64"/>
      <c r="K4" s="64"/>
      <c r="L4" s="64"/>
    </row>
    <row r="5" spans="1:12" ht="18.95" customHeight="1">
      <c r="A5" s="117"/>
      <c r="B5" s="117"/>
      <c r="C5" s="137"/>
      <c r="D5" s="117"/>
      <c r="E5" s="117"/>
      <c r="F5" s="117"/>
      <c r="G5" s="117"/>
      <c r="H5" s="117"/>
      <c r="I5" s="117"/>
      <c r="J5" s="117"/>
      <c r="K5" s="117"/>
      <c r="L5" s="64"/>
    </row>
    <row r="6" spans="1:12" ht="18.95" customHeight="1">
      <c r="A6" s="113"/>
      <c r="B6" s="114"/>
      <c r="C6" s="138"/>
      <c r="D6" s="28" t="s">
        <v>107</v>
      </c>
      <c r="E6" s="28" t="s">
        <v>108</v>
      </c>
      <c r="F6" s="28" t="s">
        <v>349</v>
      </c>
      <c r="G6" s="28" t="s">
        <v>508</v>
      </c>
      <c r="H6" s="28" t="s">
        <v>509</v>
      </c>
      <c r="I6" s="28" t="s">
        <v>510</v>
      </c>
      <c r="J6" s="28" t="s">
        <v>511</v>
      </c>
      <c r="K6" s="28" t="s">
        <v>512</v>
      </c>
      <c r="L6" s="64"/>
    </row>
    <row r="7" spans="1:12" ht="60" customHeight="1">
      <c r="A7" s="118"/>
      <c r="B7" s="119"/>
      <c r="C7" s="139"/>
      <c r="D7" s="28" t="s">
        <v>513</v>
      </c>
      <c r="E7" s="28" t="s">
        <v>514</v>
      </c>
      <c r="F7" s="28" t="s">
        <v>515</v>
      </c>
      <c r="G7" s="28" t="s">
        <v>516</v>
      </c>
      <c r="H7" s="28" t="s">
        <v>517</v>
      </c>
      <c r="I7" s="28" t="s">
        <v>518</v>
      </c>
      <c r="J7" s="28" t="s">
        <v>519</v>
      </c>
      <c r="K7" s="28" t="s">
        <v>520</v>
      </c>
      <c r="L7" s="64"/>
    </row>
    <row r="8" spans="1:12" ht="18.95" customHeight="1">
      <c r="A8" s="28" t="s">
        <v>521</v>
      </c>
      <c r="B8" s="354" t="s">
        <v>522</v>
      </c>
      <c r="C8" s="355"/>
      <c r="D8" s="140">
        <v>0</v>
      </c>
      <c r="E8" s="37">
        <v>0</v>
      </c>
      <c r="F8" s="141"/>
      <c r="G8" s="28" t="s">
        <v>523</v>
      </c>
      <c r="H8" s="311">
        <v>0</v>
      </c>
      <c r="I8" s="312">
        <v>0</v>
      </c>
      <c r="J8" s="312">
        <v>0</v>
      </c>
      <c r="K8" s="312">
        <v>0</v>
      </c>
      <c r="L8" s="64"/>
    </row>
    <row r="9" spans="1:12" ht="18.95" customHeight="1">
      <c r="A9" s="28" t="s">
        <v>524</v>
      </c>
      <c r="B9" s="354" t="s">
        <v>525</v>
      </c>
      <c r="C9" s="355"/>
      <c r="D9" s="37">
        <v>0</v>
      </c>
      <c r="E9" s="37">
        <v>0</v>
      </c>
      <c r="F9" s="142"/>
      <c r="G9" s="28" t="s">
        <v>523</v>
      </c>
      <c r="H9" s="313">
        <v>0</v>
      </c>
      <c r="I9" s="314">
        <v>0</v>
      </c>
      <c r="J9" s="314">
        <v>0</v>
      </c>
      <c r="K9" s="314">
        <v>0</v>
      </c>
      <c r="L9" s="64"/>
    </row>
    <row r="10" spans="1:12" ht="18.95" customHeight="1">
      <c r="A10" s="28" t="s">
        <v>112</v>
      </c>
      <c r="B10" s="354" t="s">
        <v>526</v>
      </c>
      <c r="C10" s="355"/>
      <c r="D10" s="315">
        <v>3068402.16</v>
      </c>
      <c r="E10" s="316">
        <v>15449657.880000001</v>
      </c>
      <c r="F10" s="144"/>
      <c r="G10" s="28" t="s">
        <v>523</v>
      </c>
      <c r="H10" s="317">
        <v>52850381.479999997</v>
      </c>
      <c r="I10" s="318">
        <v>25925284.010000002</v>
      </c>
      <c r="J10" s="318">
        <v>24836520.100000001</v>
      </c>
      <c r="K10" s="318">
        <v>3864459.23</v>
      </c>
      <c r="L10" s="64"/>
    </row>
    <row r="11" spans="1:12" ht="18.95" customHeight="1">
      <c r="A11" s="28" t="s">
        <v>117</v>
      </c>
      <c r="B11" s="354" t="s">
        <v>527</v>
      </c>
      <c r="C11" s="355"/>
      <c r="D11" s="124"/>
      <c r="E11" s="126"/>
      <c r="F11" s="37">
        <v>0</v>
      </c>
      <c r="G11" s="37">
        <v>0</v>
      </c>
      <c r="H11" s="313">
        <v>0</v>
      </c>
      <c r="I11" s="314">
        <v>0</v>
      </c>
      <c r="J11" s="314">
        <v>0</v>
      </c>
      <c r="K11" s="314">
        <v>0</v>
      </c>
      <c r="L11" s="64"/>
    </row>
    <row r="12" spans="1:12" ht="25.5" customHeight="1">
      <c r="A12" s="28" t="s">
        <v>528</v>
      </c>
      <c r="B12" s="33"/>
      <c r="C12" s="123" t="s">
        <v>529</v>
      </c>
      <c r="D12" s="127"/>
      <c r="E12" s="129"/>
      <c r="F12" s="37">
        <v>0</v>
      </c>
      <c r="G12" s="141"/>
      <c r="H12" s="313">
        <v>0</v>
      </c>
      <c r="I12" s="314">
        <v>0</v>
      </c>
      <c r="J12" s="314">
        <v>0</v>
      </c>
      <c r="K12" s="314">
        <v>0</v>
      </c>
      <c r="L12" s="64"/>
    </row>
    <row r="13" spans="1:12" ht="25.5" customHeight="1">
      <c r="A13" s="28" t="s">
        <v>530</v>
      </c>
      <c r="B13" s="33"/>
      <c r="C13" s="123" t="s">
        <v>531</v>
      </c>
      <c r="D13" s="127"/>
      <c r="E13" s="129"/>
      <c r="F13" s="37">
        <v>0</v>
      </c>
      <c r="G13" s="142"/>
      <c r="H13" s="313">
        <v>0</v>
      </c>
      <c r="I13" s="314">
        <v>0</v>
      </c>
      <c r="J13" s="314">
        <v>0</v>
      </c>
      <c r="K13" s="314">
        <v>0</v>
      </c>
      <c r="L13" s="64"/>
    </row>
    <row r="14" spans="1:12" ht="25.5" customHeight="1">
      <c r="A14" s="28" t="s">
        <v>532</v>
      </c>
      <c r="B14" s="33"/>
      <c r="C14" s="123" t="s">
        <v>533</v>
      </c>
      <c r="D14" s="127"/>
      <c r="E14" s="129"/>
      <c r="F14" s="37">
        <v>0</v>
      </c>
      <c r="G14" s="142"/>
      <c r="H14" s="313">
        <v>0</v>
      </c>
      <c r="I14" s="314">
        <v>0</v>
      </c>
      <c r="J14" s="314">
        <v>0</v>
      </c>
      <c r="K14" s="314">
        <v>0</v>
      </c>
      <c r="L14" s="64"/>
    </row>
    <row r="15" spans="1:12" ht="25.5" customHeight="1">
      <c r="A15" s="28" t="s">
        <v>119</v>
      </c>
      <c r="B15" s="354" t="s">
        <v>534</v>
      </c>
      <c r="C15" s="355"/>
      <c r="D15" s="127"/>
      <c r="E15" s="128"/>
      <c r="F15" s="125"/>
      <c r="G15" s="129"/>
      <c r="H15" s="313">
        <v>0</v>
      </c>
      <c r="I15" s="314">
        <v>0</v>
      </c>
      <c r="J15" s="314">
        <v>0</v>
      </c>
      <c r="K15" s="314">
        <v>0</v>
      </c>
      <c r="L15" s="64"/>
    </row>
    <row r="16" spans="1:12" ht="25.5" customHeight="1">
      <c r="A16" s="28" t="s">
        <v>123</v>
      </c>
      <c r="B16" s="354" t="s">
        <v>535</v>
      </c>
      <c r="C16" s="355"/>
      <c r="D16" s="127"/>
      <c r="E16" s="128"/>
      <c r="F16" s="128"/>
      <c r="G16" s="129"/>
      <c r="H16" s="313">
        <v>0</v>
      </c>
      <c r="I16" s="314">
        <v>0</v>
      </c>
      <c r="J16" s="314">
        <v>0</v>
      </c>
      <c r="K16" s="314">
        <v>0</v>
      </c>
      <c r="L16" s="64"/>
    </row>
    <row r="17" spans="1:12" ht="18.95" customHeight="1">
      <c r="A17" s="28" t="s">
        <v>125</v>
      </c>
      <c r="B17" s="354" t="s">
        <v>536</v>
      </c>
      <c r="C17" s="355"/>
      <c r="D17" s="127"/>
      <c r="E17" s="128"/>
      <c r="F17" s="128"/>
      <c r="G17" s="129"/>
      <c r="H17" s="313">
        <v>0</v>
      </c>
      <c r="I17" s="314">
        <v>0</v>
      </c>
      <c r="J17" s="314">
        <v>0</v>
      </c>
      <c r="K17" s="314">
        <v>0</v>
      </c>
      <c r="L17" s="64"/>
    </row>
    <row r="18" spans="1:12" ht="18.95" customHeight="1">
      <c r="A18" s="28" t="s">
        <v>129</v>
      </c>
      <c r="B18" s="358" t="s">
        <v>506</v>
      </c>
      <c r="C18" s="359"/>
      <c r="D18" s="130"/>
      <c r="E18" s="131"/>
      <c r="F18" s="131"/>
      <c r="G18" s="132"/>
      <c r="H18" s="317">
        <v>52850381.479999997</v>
      </c>
      <c r="I18" s="318">
        <v>25925284.010000002</v>
      </c>
      <c r="J18" s="318">
        <v>24836520.100000001</v>
      </c>
      <c r="K18" s="318">
        <v>3864459.23</v>
      </c>
      <c r="L18" s="64"/>
    </row>
    <row r="19" spans="1:12">
      <c r="A19" s="64"/>
      <c r="B19" s="64"/>
      <c r="C19" s="64"/>
      <c r="D19" s="64"/>
      <c r="E19" s="64"/>
      <c r="F19" s="64"/>
      <c r="G19" s="64"/>
      <c r="H19" s="64"/>
      <c r="I19" s="64"/>
      <c r="J19" s="64"/>
      <c r="K19" s="64"/>
      <c r="L19" s="64"/>
    </row>
  </sheetData>
  <mergeCells count="10">
    <mergeCell ref="B15:C15"/>
    <mergeCell ref="B16:C16"/>
    <mergeCell ref="B17:C17"/>
    <mergeCell ref="B18:C18"/>
    <mergeCell ref="A1:D1"/>
    <mergeCell ref="E4:H4"/>
    <mergeCell ref="B8:C8"/>
    <mergeCell ref="B9:C9"/>
    <mergeCell ref="B10:C10"/>
    <mergeCell ref="B11:C11"/>
  </mergeCells>
  <pageMargins left="0.7" right="0.7" top="0.75" bottom="0.75" header="0.3" footer="0.3"/>
  <pageSetup paperSize="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0FCB3-6AC1-403F-94E3-ABA6A42EC639}">
  <dimension ref="A1:F19"/>
  <sheetViews>
    <sheetView showGridLines="0" zoomScaleNormal="100" workbookViewId="0">
      <selection activeCell="D12" sqref="D12"/>
    </sheetView>
  </sheetViews>
  <sheetFormatPr baseColWidth="10" defaultColWidth="9.140625" defaultRowHeight="15"/>
  <cols>
    <col min="1" max="1" width="11" customWidth="1"/>
    <col min="2" max="2" width="2.140625" customWidth="1"/>
    <col min="3" max="3" width="76.28515625" customWidth="1"/>
    <col min="4" max="4" width="20.28515625" customWidth="1"/>
    <col min="5" max="5" width="20.85546875" customWidth="1"/>
    <col min="6" max="6" width="14.140625" bestFit="1" customWidth="1"/>
  </cols>
  <sheetData>
    <row r="1" spans="1:6" s="98" customFormat="1" ht="24.75" customHeight="1">
      <c r="A1" s="361" t="s">
        <v>537</v>
      </c>
      <c r="B1" s="361"/>
      <c r="C1" s="361"/>
      <c r="D1" s="24"/>
      <c r="E1" s="24"/>
      <c r="F1" s="24"/>
    </row>
    <row r="2" spans="1:6" s="98" customFormat="1">
      <c r="A2" s="62" t="s">
        <v>106</v>
      </c>
      <c r="B2" s="24"/>
      <c r="C2" s="24"/>
      <c r="D2" s="24"/>
      <c r="E2" s="24"/>
      <c r="F2" s="24"/>
    </row>
    <row r="3" spans="1:6" s="98" customFormat="1" ht="18.95" customHeight="1">
      <c r="A3" s="24"/>
      <c r="B3" s="24"/>
      <c r="C3" s="24"/>
      <c r="D3" s="24"/>
      <c r="E3" s="24"/>
      <c r="F3" s="24"/>
    </row>
    <row r="4" spans="1:6" s="98" customFormat="1" ht="18.95" customHeight="1">
      <c r="A4" s="24"/>
      <c r="B4" s="24"/>
      <c r="C4" s="24"/>
      <c r="D4" s="24"/>
      <c r="E4" s="24"/>
      <c r="F4" s="24"/>
    </row>
    <row r="5" spans="1:6" s="98" customFormat="1" ht="18.95" customHeight="1">
      <c r="A5" s="145"/>
      <c r="B5" s="146"/>
      <c r="C5" s="147"/>
      <c r="D5" s="28" t="s">
        <v>107</v>
      </c>
      <c r="E5" s="28" t="s">
        <v>108</v>
      </c>
      <c r="F5" s="24"/>
    </row>
    <row r="6" spans="1:6" s="98" customFormat="1" ht="18.95" customHeight="1">
      <c r="A6" s="148"/>
      <c r="B6" s="137"/>
      <c r="C6" s="149"/>
      <c r="D6" s="28" t="s">
        <v>538</v>
      </c>
      <c r="E6" s="28" t="s">
        <v>520</v>
      </c>
      <c r="F6" s="24"/>
    </row>
    <row r="7" spans="1:6" s="98" customFormat="1" ht="18.95" customHeight="1">
      <c r="A7" s="28" t="s">
        <v>112</v>
      </c>
      <c r="B7" s="354" t="s">
        <v>539</v>
      </c>
      <c r="C7" s="355"/>
      <c r="D7" s="37">
        <v>0</v>
      </c>
      <c r="E7" s="37">
        <v>0</v>
      </c>
      <c r="F7" s="24"/>
    </row>
    <row r="8" spans="1:6" s="98" customFormat="1" ht="18.95" customHeight="1">
      <c r="A8" s="28" t="s">
        <v>117</v>
      </c>
      <c r="B8" s="33"/>
      <c r="C8" s="30" t="s">
        <v>540</v>
      </c>
      <c r="D8" s="141"/>
      <c r="E8" s="37">
        <v>0</v>
      </c>
      <c r="F8" s="24"/>
    </row>
    <row r="9" spans="1:6" s="98" customFormat="1" ht="27.75" customHeight="1">
      <c r="A9" s="28" t="s">
        <v>119</v>
      </c>
      <c r="B9" s="33"/>
      <c r="C9" s="30" t="s">
        <v>541</v>
      </c>
      <c r="D9" s="144"/>
      <c r="E9" s="37">
        <v>0</v>
      </c>
      <c r="F9" s="24"/>
    </row>
    <row r="10" spans="1:6" s="98" customFormat="1" ht="18.95" customHeight="1">
      <c r="A10" s="28" t="s">
        <v>123</v>
      </c>
      <c r="B10" s="354" t="s">
        <v>542</v>
      </c>
      <c r="C10" s="355"/>
      <c r="D10" s="37">
        <v>23054762.719999999</v>
      </c>
      <c r="E10" s="37">
        <v>22544149.75</v>
      </c>
      <c r="F10" s="24"/>
    </row>
    <row r="11" spans="1:6" s="98" customFormat="1" ht="25.5" customHeight="1">
      <c r="A11" s="28" t="s">
        <v>543</v>
      </c>
      <c r="B11" s="354" t="s">
        <v>544</v>
      </c>
      <c r="C11" s="355"/>
      <c r="D11" s="37">
        <v>0</v>
      </c>
      <c r="E11" s="37">
        <v>0</v>
      </c>
      <c r="F11" s="24"/>
    </row>
    <row r="12" spans="1:6" s="98" customFormat="1" ht="18.95" customHeight="1">
      <c r="A12" s="28" t="s">
        <v>125</v>
      </c>
      <c r="B12" s="358" t="s">
        <v>545</v>
      </c>
      <c r="C12" s="359"/>
      <c r="D12" s="37">
        <v>23054762.719999999</v>
      </c>
      <c r="E12" s="37">
        <v>22544149.75</v>
      </c>
      <c r="F12" s="24"/>
    </row>
    <row r="13" spans="1:6" s="102" customFormat="1">
      <c r="A13" s="150"/>
      <c r="B13" s="150"/>
      <c r="C13" s="150"/>
      <c r="D13" s="150"/>
      <c r="E13" s="150"/>
      <c r="F13" s="150"/>
    </row>
    <row r="14" spans="1:6" s="22" customFormat="1">
      <c r="A14" s="150"/>
      <c r="B14" s="150"/>
      <c r="C14" s="150"/>
      <c r="D14" s="133"/>
      <c r="E14" s="151"/>
      <c r="F14" s="152"/>
    </row>
    <row r="15" spans="1:6" s="22" customFormat="1">
      <c r="A15" s="150"/>
      <c r="B15" s="150"/>
      <c r="C15" s="150"/>
      <c r="D15" s="150"/>
      <c r="E15" s="150"/>
      <c r="F15" s="150"/>
    </row>
    <row r="16" spans="1:6">
      <c r="A16" s="24"/>
      <c r="B16" s="24"/>
      <c r="C16" s="24"/>
      <c r="D16" s="24"/>
      <c r="E16" s="24"/>
      <c r="F16" s="24"/>
    </row>
    <row r="17" spans="1:6">
      <c r="A17" s="24"/>
      <c r="B17" s="24"/>
      <c r="C17" s="24"/>
      <c r="D17" s="24"/>
      <c r="E17" s="24"/>
      <c r="F17" s="24"/>
    </row>
    <row r="18" spans="1:6">
      <c r="A18" s="24"/>
      <c r="B18" s="24"/>
      <c r="C18" s="24"/>
      <c r="D18" s="24"/>
      <c r="E18" s="24"/>
      <c r="F18" s="24"/>
    </row>
    <row r="19" spans="1:6">
      <c r="A19" s="24"/>
      <c r="B19" s="24"/>
      <c r="C19" s="24"/>
      <c r="D19" s="24"/>
      <c r="E19" s="24"/>
      <c r="F19" s="24"/>
    </row>
  </sheetData>
  <mergeCells count="5">
    <mergeCell ref="A1:C1"/>
    <mergeCell ref="B7:C7"/>
    <mergeCell ref="B10:C10"/>
    <mergeCell ref="B11:C11"/>
    <mergeCell ref="B12:C12"/>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915AF-7BE5-4447-965A-5DB11FC651D0}">
  <dimension ref="A1:N28"/>
  <sheetViews>
    <sheetView showGridLines="0" zoomScaleNormal="100" zoomScalePageLayoutView="80" workbookViewId="0">
      <selection activeCell="E25" sqref="E25"/>
    </sheetView>
  </sheetViews>
  <sheetFormatPr baseColWidth="10" defaultColWidth="9.140625" defaultRowHeight="15"/>
  <cols>
    <col min="1" max="1" width="5" style="24" customWidth="1"/>
    <col min="2" max="2" width="48.28515625" style="24" customWidth="1"/>
    <col min="3" max="3" width="14.7109375" style="24" bestFit="1" customWidth="1"/>
    <col min="4" max="4" width="12.7109375" style="24" bestFit="1" customWidth="1"/>
    <col min="5" max="5" width="14.5703125" style="24" bestFit="1" customWidth="1"/>
    <col min="6" max="6" width="6.28515625" style="24" customWidth="1"/>
    <col min="7" max="7" width="16" style="24" bestFit="1" customWidth="1"/>
    <col min="8" max="10" width="5.5703125" style="24" customWidth="1"/>
    <col min="11" max="11" width="14.5703125" style="24" bestFit="1" customWidth="1"/>
    <col min="12" max="12" width="6.7109375" style="24" bestFit="1" customWidth="1"/>
    <col min="13" max="13" width="10.28515625" style="24" bestFit="1" customWidth="1"/>
    <col min="14" max="14" width="24.42578125" style="24" bestFit="1" customWidth="1"/>
    <col min="15" max="16384" width="9.140625" style="24"/>
  </cols>
  <sheetData>
    <row r="1" spans="1:14" ht="24.75" customHeight="1">
      <c r="A1" s="289" t="s">
        <v>546</v>
      </c>
      <c r="B1" s="289"/>
      <c r="C1" s="289"/>
      <c r="D1" s="289"/>
      <c r="E1" s="289"/>
      <c r="F1" s="289"/>
      <c r="G1" s="289"/>
    </row>
    <row r="2" spans="1:14">
      <c r="A2" s="62" t="s">
        <v>106</v>
      </c>
    </row>
    <row r="3" spans="1:14">
      <c r="N3" s="157"/>
    </row>
    <row r="4" spans="1:14" ht="18.95" customHeight="1">
      <c r="A4" s="158"/>
      <c r="N4" s="157"/>
    </row>
    <row r="5" spans="1:14" ht="18.95" customHeight="1">
      <c r="A5" s="113"/>
      <c r="B5" s="138"/>
      <c r="C5" s="377" t="s">
        <v>547</v>
      </c>
      <c r="D5" s="377"/>
      <c r="E5" s="377"/>
      <c r="F5" s="377"/>
      <c r="G5" s="377"/>
      <c r="H5" s="377"/>
      <c r="I5" s="377"/>
      <c r="J5" s="377"/>
      <c r="K5" s="377"/>
      <c r="L5" s="377"/>
      <c r="M5" s="377"/>
      <c r="N5" s="153"/>
    </row>
    <row r="6" spans="1:14" ht="18.95" customHeight="1">
      <c r="A6" s="378" t="s">
        <v>548</v>
      </c>
      <c r="B6" s="380"/>
      <c r="C6" s="28" t="s">
        <v>107</v>
      </c>
      <c r="D6" s="28" t="s">
        <v>108</v>
      </c>
      <c r="E6" s="28" t="s">
        <v>349</v>
      </c>
      <c r="F6" s="28" t="s">
        <v>508</v>
      </c>
      <c r="G6" s="28" t="s">
        <v>509</v>
      </c>
      <c r="H6" s="28" t="s">
        <v>510</v>
      </c>
      <c r="I6" s="28" t="s">
        <v>511</v>
      </c>
      <c r="J6" s="28" t="s">
        <v>512</v>
      </c>
      <c r="K6" s="28" t="s">
        <v>549</v>
      </c>
      <c r="L6" s="28" t="s">
        <v>550</v>
      </c>
      <c r="M6" s="28" t="s">
        <v>551</v>
      </c>
      <c r="N6" s="28" t="s">
        <v>552</v>
      </c>
    </row>
    <row r="7" spans="1:14" ht="26.25" customHeight="1">
      <c r="A7" s="118"/>
      <c r="B7" s="139"/>
      <c r="C7" s="28" t="s">
        <v>553</v>
      </c>
      <c r="D7" s="28" t="s">
        <v>554</v>
      </c>
      <c r="E7" s="28" t="s">
        <v>555</v>
      </c>
      <c r="F7" s="28" t="s">
        <v>556</v>
      </c>
      <c r="G7" s="28" t="s">
        <v>557</v>
      </c>
      <c r="H7" s="28" t="s">
        <v>558</v>
      </c>
      <c r="I7" s="28" t="s">
        <v>559</v>
      </c>
      <c r="J7" s="28" t="s">
        <v>560</v>
      </c>
      <c r="K7" s="28" t="s">
        <v>561</v>
      </c>
      <c r="L7" s="28" t="s">
        <v>562</v>
      </c>
      <c r="M7" s="28" t="s">
        <v>563</v>
      </c>
      <c r="N7" s="28" t="s">
        <v>564</v>
      </c>
    </row>
    <row r="8" spans="1:14" ht="18.95" customHeight="1">
      <c r="A8" s="28" t="s">
        <v>112</v>
      </c>
      <c r="B8" s="154" t="s">
        <v>565</v>
      </c>
      <c r="C8" s="37">
        <v>0</v>
      </c>
      <c r="D8" s="37">
        <v>0</v>
      </c>
      <c r="E8" s="37">
        <v>0</v>
      </c>
      <c r="F8" s="37">
        <v>0</v>
      </c>
      <c r="G8" s="37">
        <v>0</v>
      </c>
      <c r="H8" s="37">
        <v>0</v>
      </c>
      <c r="I8" s="37">
        <v>0</v>
      </c>
      <c r="J8" s="37">
        <v>0</v>
      </c>
      <c r="K8" s="37">
        <v>0</v>
      </c>
      <c r="L8" s="37">
        <v>0</v>
      </c>
      <c r="M8" s="37">
        <v>0</v>
      </c>
      <c r="N8" s="39">
        <v>0</v>
      </c>
    </row>
    <row r="9" spans="1:14" ht="18.95" customHeight="1">
      <c r="A9" s="28" t="s">
        <v>117</v>
      </c>
      <c r="B9" s="154" t="s">
        <v>566</v>
      </c>
      <c r="C9" s="37">
        <v>0</v>
      </c>
      <c r="D9" s="37">
        <v>0</v>
      </c>
      <c r="E9" s="37">
        <v>0</v>
      </c>
      <c r="F9" s="37">
        <v>0</v>
      </c>
      <c r="G9" s="37">
        <v>0</v>
      </c>
      <c r="H9" s="37">
        <v>0</v>
      </c>
      <c r="I9" s="37">
        <v>0</v>
      </c>
      <c r="J9" s="37">
        <v>0</v>
      </c>
      <c r="K9" s="37">
        <v>0</v>
      </c>
      <c r="L9" s="37">
        <v>0</v>
      </c>
      <c r="M9" s="37">
        <v>0</v>
      </c>
      <c r="N9" s="39">
        <v>0</v>
      </c>
    </row>
    <row r="10" spans="1:14" ht="18.95" customHeight="1">
      <c r="A10" s="28" t="s">
        <v>119</v>
      </c>
      <c r="B10" s="154" t="s">
        <v>567</v>
      </c>
      <c r="C10" s="37">
        <v>0</v>
      </c>
      <c r="D10" s="37">
        <v>0</v>
      </c>
      <c r="E10" s="37">
        <v>0</v>
      </c>
      <c r="F10" s="37">
        <v>0</v>
      </c>
      <c r="G10" s="37">
        <v>0</v>
      </c>
      <c r="H10" s="37">
        <v>0</v>
      </c>
      <c r="I10" s="37">
        <v>0</v>
      </c>
      <c r="J10" s="37">
        <v>0</v>
      </c>
      <c r="K10" s="37">
        <v>0</v>
      </c>
      <c r="L10" s="37">
        <v>0</v>
      </c>
      <c r="M10" s="37">
        <v>0</v>
      </c>
      <c r="N10" s="39">
        <v>0</v>
      </c>
    </row>
    <row r="11" spans="1:14" ht="18.95" customHeight="1">
      <c r="A11" s="28" t="s">
        <v>123</v>
      </c>
      <c r="B11" s="154" t="s">
        <v>568</v>
      </c>
      <c r="C11" s="37">
        <v>0</v>
      </c>
      <c r="D11" s="37">
        <v>0</v>
      </c>
      <c r="E11" s="37">
        <v>0</v>
      </c>
      <c r="F11" s="37">
        <v>0</v>
      </c>
      <c r="G11" s="37">
        <v>0</v>
      </c>
      <c r="H11" s="37">
        <v>0</v>
      </c>
      <c r="I11" s="37">
        <v>0</v>
      </c>
      <c r="J11" s="37">
        <v>0</v>
      </c>
      <c r="K11" s="37">
        <v>0</v>
      </c>
      <c r="L11" s="37">
        <v>0</v>
      </c>
      <c r="M11" s="37">
        <v>0</v>
      </c>
      <c r="N11" s="39">
        <v>0</v>
      </c>
    </row>
    <row r="12" spans="1:14" ht="18.95" customHeight="1">
      <c r="A12" s="28" t="s">
        <v>125</v>
      </c>
      <c r="B12" s="154" t="s">
        <v>569</v>
      </c>
      <c r="C12" s="37">
        <v>0</v>
      </c>
      <c r="D12" s="37">
        <v>0</v>
      </c>
      <c r="E12" s="37">
        <v>0</v>
      </c>
      <c r="F12" s="37">
        <v>0</v>
      </c>
      <c r="G12" s="37">
        <v>0</v>
      </c>
      <c r="H12" s="37">
        <v>0</v>
      </c>
      <c r="I12" s="37">
        <v>0</v>
      </c>
      <c r="J12" s="37">
        <v>0</v>
      </c>
      <c r="K12" s="37">
        <v>0</v>
      </c>
      <c r="L12" s="37">
        <v>0</v>
      </c>
      <c r="M12" s="37">
        <v>0</v>
      </c>
      <c r="N12" s="39">
        <v>0</v>
      </c>
    </row>
    <row r="13" spans="1:14" ht="18.95" customHeight="1">
      <c r="A13" s="28" t="s">
        <v>129</v>
      </c>
      <c r="B13" s="154" t="s">
        <v>570</v>
      </c>
      <c r="C13" s="37">
        <v>7731156.0800000001</v>
      </c>
      <c r="D13" s="37">
        <v>414881.83</v>
      </c>
      <c r="E13" s="37">
        <v>7250147.5800000001</v>
      </c>
      <c r="F13" s="37">
        <v>0</v>
      </c>
      <c r="G13" s="37">
        <v>16550780.289999999</v>
      </c>
      <c r="H13" s="37">
        <v>0</v>
      </c>
      <c r="I13" s="37">
        <v>0</v>
      </c>
      <c r="J13" s="37">
        <v>0</v>
      </c>
      <c r="K13" s="37">
        <v>551506.44999999995</v>
      </c>
      <c r="L13" s="37">
        <v>0</v>
      </c>
      <c r="M13" s="37">
        <v>0</v>
      </c>
      <c r="N13" s="39">
        <v>32498472.23</v>
      </c>
    </row>
    <row r="14" spans="1:14" ht="18.95" customHeight="1">
      <c r="A14" s="28" t="s">
        <v>132</v>
      </c>
      <c r="B14" s="154" t="s">
        <v>571</v>
      </c>
      <c r="C14" s="37">
        <v>0</v>
      </c>
      <c r="D14" s="37">
        <v>0</v>
      </c>
      <c r="E14" s="37">
        <v>0</v>
      </c>
      <c r="F14" s="37">
        <v>0</v>
      </c>
      <c r="G14" s="37">
        <v>0</v>
      </c>
      <c r="H14" s="37">
        <v>0</v>
      </c>
      <c r="I14" s="37">
        <v>0</v>
      </c>
      <c r="J14" s="37">
        <v>0</v>
      </c>
      <c r="K14" s="37">
        <v>3077.28</v>
      </c>
      <c r="L14" s="37">
        <v>0</v>
      </c>
      <c r="M14" s="37">
        <v>0</v>
      </c>
      <c r="N14" s="39">
        <v>3077.28</v>
      </c>
    </row>
    <row r="15" spans="1:14" ht="18.95" customHeight="1">
      <c r="A15" s="28" t="s">
        <v>134</v>
      </c>
      <c r="B15" s="154" t="s">
        <v>572</v>
      </c>
      <c r="C15" s="37">
        <v>0</v>
      </c>
      <c r="D15" s="37">
        <v>0</v>
      </c>
      <c r="E15" s="37">
        <v>0</v>
      </c>
      <c r="F15" s="37">
        <v>0</v>
      </c>
      <c r="G15" s="37">
        <v>0</v>
      </c>
      <c r="H15" s="37">
        <v>0</v>
      </c>
      <c r="I15" s="37">
        <v>0</v>
      </c>
      <c r="J15" s="37">
        <v>0</v>
      </c>
      <c r="K15" s="37">
        <v>0</v>
      </c>
      <c r="L15" s="37">
        <v>0</v>
      </c>
      <c r="M15" s="37">
        <v>0</v>
      </c>
      <c r="N15" s="39">
        <v>0</v>
      </c>
    </row>
    <row r="16" spans="1:14" ht="29.25" customHeight="1">
      <c r="A16" s="28" t="s">
        <v>136</v>
      </c>
      <c r="B16" s="154" t="s">
        <v>573</v>
      </c>
      <c r="C16" s="37">
        <v>0</v>
      </c>
      <c r="D16" s="37">
        <v>0</v>
      </c>
      <c r="E16" s="37">
        <v>0</v>
      </c>
      <c r="F16" s="37">
        <v>0</v>
      </c>
      <c r="G16" s="37">
        <v>0</v>
      </c>
      <c r="H16" s="37">
        <v>0</v>
      </c>
      <c r="I16" s="37">
        <v>0</v>
      </c>
      <c r="J16" s="37">
        <v>0</v>
      </c>
      <c r="K16" s="37">
        <v>0</v>
      </c>
      <c r="L16" s="37">
        <v>0</v>
      </c>
      <c r="M16" s="37">
        <v>0</v>
      </c>
      <c r="N16" s="39">
        <v>0</v>
      </c>
    </row>
    <row r="17" spans="1:14" ht="18.95" customHeight="1">
      <c r="A17" s="28" t="s">
        <v>138</v>
      </c>
      <c r="B17" s="154" t="s">
        <v>574</v>
      </c>
      <c r="C17" s="37">
        <v>0</v>
      </c>
      <c r="D17" s="37">
        <v>0</v>
      </c>
      <c r="E17" s="37">
        <v>0</v>
      </c>
      <c r="F17" s="37">
        <v>0</v>
      </c>
      <c r="G17" s="37">
        <v>0</v>
      </c>
      <c r="H17" s="37">
        <v>0</v>
      </c>
      <c r="I17" s="37">
        <v>0</v>
      </c>
      <c r="J17" s="37">
        <v>0</v>
      </c>
      <c r="K17" s="143">
        <v>0</v>
      </c>
      <c r="L17" s="37">
        <v>0</v>
      </c>
      <c r="M17" s="37">
        <v>0</v>
      </c>
      <c r="N17" s="39">
        <v>0</v>
      </c>
    </row>
    <row r="18" spans="1:14" ht="18.95" customHeight="1">
      <c r="A18" s="28" t="s">
        <v>140</v>
      </c>
      <c r="B18" s="155" t="s">
        <v>575</v>
      </c>
      <c r="C18" s="39">
        <v>7731156.0800000001</v>
      </c>
      <c r="D18" s="39">
        <v>414881.83</v>
      </c>
      <c r="E18" s="39">
        <v>7250147.5800000001</v>
      </c>
      <c r="F18" s="39">
        <v>0</v>
      </c>
      <c r="G18" s="39">
        <v>16550780.289999999</v>
      </c>
      <c r="H18" s="39">
        <v>0</v>
      </c>
      <c r="I18" s="39">
        <v>0</v>
      </c>
      <c r="J18" s="39">
        <v>0</v>
      </c>
      <c r="K18" s="39">
        <v>554583.73</v>
      </c>
      <c r="L18" s="39">
        <v>0</v>
      </c>
      <c r="M18" s="39">
        <v>0</v>
      </c>
      <c r="N18" s="39">
        <v>32501549.510000002</v>
      </c>
    </row>
    <row r="20" spans="1:14">
      <c r="C20" s="159"/>
      <c r="D20" s="159"/>
      <c r="E20" s="159"/>
      <c r="F20" s="159"/>
      <c r="G20" s="159"/>
      <c r="H20" s="159"/>
      <c r="I20" s="159"/>
      <c r="J20" s="159"/>
      <c r="K20" s="159"/>
      <c r="L20" s="159"/>
    </row>
    <row r="21" spans="1:14">
      <c r="K21" s="160"/>
    </row>
    <row r="22" spans="1:14">
      <c r="K22" s="160"/>
    </row>
    <row r="23" spans="1:14">
      <c r="K23" s="160"/>
    </row>
    <row r="25" spans="1:14">
      <c r="G25" s="160"/>
    </row>
    <row r="26" spans="1:14">
      <c r="G26" s="160"/>
    </row>
    <row r="27" spans="1:14">
      <c r="G27" s="160"/>
    </row>
    <row r="28" spans="1:14">
      <c r="G28" s="160"/>
    </row>
  </sheetData>
  <mergeCells count="2">
    <mergeCell ref="C5:M5"/>
    <mergeCell ref="A6:B6"/>
  </mergeCells>
  <pageMargins left="0.7" right="0.7" top="0.75" bottom="0.75" header="0.3" footer="0.3"/>
  <pageSetup paperSize="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D7F40-7CA0-43D6-95E7-01D51A24D7D9}">
  <dimension ref="A1:J17"/>
  <sheetViews>
    <sheetView showGridLines="0" zoomScaleNormal="100" zoomScaleSheetLayoutView="91" zoomScalePageLayoutView="80" workbookViewId="0">
      <selection activeCell="F22" sqref="F22"/>
    </sheetView>
  </sheetViews>
  <sheetFormatPr baseColWidth="10" defaultColWidth="9.140625" defaultRowHeight="15"/>
  <cols>
    <col min="1" max="1" width="11" style="24" customWidth="1"/>
    <col min="2" max="2" width="48.5703125" style="24" customWidth="1"/>
    <col min="3" max="4" width="15.85546875" style="24" bestFit="1" customWidth="1"/>
    <col min="5" max="5" width="17" style="24" customWidth="1"/>
    <col min="6" max="6" width="17.28515625" style="24" bestFit="1" customWidth="1"/>
    <col min="7" max="7" width="15.85546875" style="24" customWidth="1"/>
    <col min="8" max="8" width="16" style="24" customWidth="1"/>
    <col min="9" max="9" width="17.85546875" style="24" customWidth="1"/>
    <col min="10" max="10" width="16.85546875" style="24" customWidth="1"/>
    <col min="11" max="16384" width="9.140625" style="24"/>
  </cols>
  <sheetData>
    <row r="1" spans="1:10" ht="24.75" customHeight="1">
      <c r="A1" s="361" t="s">
        <v>576</v>
      </c>
      <c r="B1" s="361"/>
      <c r="C1" s="361"/>
      <c r="D1" s="361"/>
      <c r="E1" s="361"/>
    </row>
    <row r="2" spans="1:10" ht="18.95" customHeight="1">
      <c r="A2" s="62" t="s">
        <v>106</v>
      </c>
    </row>
    <row r="3" spans="1:10" ht="18.95" customHeight="1">
      <c r="B3" s="134"/>
    </row>
    <row r="4" spans="1:10" ht="18.95" customHeight="1">
      <c r="D4" s="285"/>
      <c r="E4" s="285"/>
      <c r="F4" s="285"/>
      <c r="G4" s="285"/>
      <c r="H4" s="285"/>
      <c r="I4" s="285"/>
    </row>
    <row r="5" spans="1:10" ht="18.95" customHeight="1">
      <c r="A5" s="25"/>
      <c r="B5" s="138"/>
      <c r="C5" s="28" t="s">
        <v>107</v>
      </c>
      <c r="D5" s="28" t="s">
        <v>108</v>
      </c>
      <c r="E5" s="28" t="s">
        <v>349</v>
      </c>
      <c r="F5" s="28" t="s">
        <v>508</v>
      </c>
      <c r="G5" s="28" t="s">
        <v>509</v>
      </c>
      <c r="H5" s="28" t="s">
        <v>510</v>
      </c>
      <c r="I5" s="28" t="s">
        <v>511</v>
      </c>
      <c r="J5" s="28" t="s">
        <v>512</v>
      </c>
    </row>
    <row r="6" spans="1:10" ht="27" customHeight="1">
      <c r="A6" s="388" t="s">
        <v>577</v>
      </c>
      <c r="B6" s="389"/>
      <c r="C6" s="377" t="s">
        <v>578</v>
      </c>
      <c r="D6" s="377"/>
      <c r="E6" s="377"/>
      <c r="F6" s="377"/>
      <c r="G6" s="377" t="s">
        <v>579</v>
      </c>
      <c r="H6" s="377"/>
      <c r="I6" s="377"/>
      <c r="J6" s="377"/>
    </row>
    <row r="7" spans="1:10" ht="27" customHeight="1">
      <c r="A7" s="136"/>
      <c r="B7" s="149"/>
      <c r="C7" s="377" t="s">
        <v>580</v>
      </c>
      <c r="D7" s="377"/>
      <c r="E7" s="377" t="s">
        <v>581</v>
      </c>
      <c r="F7" s="377"/>
      <c r="G7" s="386" t="s">
        <v>580</v>
      </c>
      <c r="H7" s="387"/>
      <c r="I7" s="377" t="s">
        <v>581</v>
      </c>
      <c r="J7" s="377"/>
    </row>
    <row r="8" spans="1:10" ht="18.95" customHeight="1">
      <c r="A8" s="164"/>
      <c r="B8" s="139"/>
      <c r="C8" s="28" t="s">
        <v>582</v>
      </c>
      <c r="D8" s="28" t="s">
        <v>583</v>
      </c>
      <c r="E8" s="28" t="s">
        <v>582</v>
      </c>
      <c r="F8" s="28" t="s">
        <v>583</v>
      </c>
      <c r="G8" s="28" t="s">
        <v>582</v>
      </c>
      <c r="H8" s="28" t="s">
        <v>583</v>
      </c>
      <c r="I8" s="28" t="s">
        <v>582</v>
      </c>
      <c r="J8" s="28" t="s">
        <v>583</v>
      </c>
    </row>
    <row r="9" spans="1:10" ht="18.95" customHeight="1">
      <c r="A9" s="28" t="s">
        <v>112</v>
      </c>
      <c r="B9" s="154" t="s">
        <v>584</v>
      </c>
      <c r="C9" s="143">
        <v>10655570.109999999</v>
      </c>
      <c r="D9" s="143">
        <v>11510000</v>
      </c>
      <c r="E9" s="143">
        <v>18399481.140000001</v>
      </c>
      <c r="F9" s="143">
        <v>115338103.69</v>
      </c>
      <c r="G9" s="37">
        <v>0</v>
      </c>
      <c r="H9" s="37">
        <v>0</v>
      </c>
      <c r="I9" s="37">
        <v>0</v>
      </c>
      <c r="J9" s="37">
        <v>0</v>
      </c>
    </row>
    <row r="10" spans="1:10" ht="18.95" customHeight="1">
      <c r="A10" s="28" t="s">
        <v>117</v>
      </c>
      <c r="B10" s="154" t="s">
        <v>585</v>
      </c>
      <c r="C10" s="37">
        <v>0</v>
      </c>
      <c r="D10" s="37">
        <v>0</v>
      </c>
      <c r="E10" s="37">
        <v>0</v>
      </c>
      <c r="F10" s="37">
        <v>0</v>
      </c>
      <c r="G10" s="37">
        <v>0</v>
      </c>
      <c r="H10" s="37">
        <v>0</v>
      </c>
      <c r="I10" s="37">
        <v>0</v>
      </c>
      <c r="J10" s="37">
        <v>0</v>
      </c>
    </row>
    <row r="11" spans="1:10" ht="18.95" customHeight="1">
      <c r="A11" s="28" t="s">
        <v>119</v>
      </c>
      <c r="B11" s="154" t="s">
        <v>586</v>
      </c>
      <c r="C11" s="37">
        <v>0</v>
      </c>
      <c r="D11" s="37">
        <v>0</v>
      </c>
      <c r="E11" s="37">
        <v>0</v>
      </c>
      <c r="F11" s="37">
        <v>0</v>
      </c>
      <c r="G11" s="37">
        <v>0</v>
      </c>
      <c r="H11" s="37">
        <v>0</v>
      </c>
      <c r="I11" s="37">
        <v>0</v>
      </c>
      <c r="J11" s="37">
        <v>0</v>
      </c>
    </row>
    <row r="12" spans="1:10" ht="18.95" customHeight="1">
      <c r="A12" s="28" t="s">
        <v>123</v>
      </c>
      <c r="B12" s="154" t="s">
        <v>587</v>
      </c>
      <c r="C12" s="37">
        <v>0</v>
      </c>
      <c r="D12" s="37">
        <v>0</v>
      </c>
      <c r="E12" s="37">
        <v>0</v>
      </c>
      <c r="F12" s="37">
        <v>0</v>
      </c>
      <c r="G12" s="37">
        <v>0</v>
      </c>
      <c r="H12" s="37">
        <v>0</v>
      </c>
      <c r="I12" s="37">
        <v>0</v>
      </c>
      <c r="J12" s="37">
        <v>0</v>
      </c>
    </row>
    <row r="13" spans="1:10" ht="18.95" customHeight="1">
      <c r="A13" s="28" t="s">
        <v>125</v>
      </c>
      <c r="B13" s="154" t="s">
        <v>588</v>
      </c>
      <c r="C13" s="37">
        <v>0</v>
      </c>
      <c r="D13" s="37">
        <v>0</v>
      </c>
      <c r="E13" s="37">
        <v>0</v>
      </c>
      <c r="F13" s="37">
        <v>0</v>
      </c>
      <c r="G13" s="37">
        <v>0</v>
      </c>
      <c r="H13" s="37">
        <v>0</v>
      </c>
      <c r="I13" s="37">
        <v>0</v>
      </c>
      <c r="J13" s="37">
        <v>0</v>
      </c>
    </row>
    <row r="14" spans="1:10" ht="18.95" customHeight="1">
      <c r="A14" s="28" t="s">
        <v>129</v>
      </c>
      <c r="B14" s="154" t="s">
        <v>589</v>
      </c>
      <c r="C14" s="37">
        <v>0</v>
      </c>
      <c r="D14" s="37">
        <v>0</v>
      </c>
      <c r="E14" s="37">
        <v>0</v>
      </c>
      <c r="F14" s="37">
        <v>0</v>
      </c>
      <c r="G14" s="37">
        <v>0</v>
      </c>
      <c r="H14" s="37">
        <v>0</v>
      </c>
      <c r="I14" s="37">
        <v>0</v>
      </c>
      <c r="J14" s="37">
        <v>0</v>
      </c>
    </row>
    <row r="15" spans="1:10" ht="18.95" customHeight="1">
      <c r="A15" s="28" t="s">
        <v>132</v>
      </c>
      <c r="B15" s="154" t="s">
        <v>590</v>
      </c>
      <c r="C15" s="37">
        <v>0</v>
      </c>
      <c r="D15" s="37">
        <v>0</v>
      </c>
      <c r="E15" s="37">
        <v>0</v>
      </c>
      <c r="F15" s="37">
        <v>0</v>
      </c>
      <c r="G15" s="37">
        <v>0</v>
      </c>
      <c r="H15" s="37">
        <v>0</v>
      </c>
      <c r="I15" s="37">
        <v>0</v>
      </c>
      <c r="J15" s="37">
        <v>0</v>
      </c>
    </row>
    <row r="16" spans="1:10" ht="18.95" customHeight="1">
      <c r="A16" s="28" t="s">
        <v>134</v>
      </c>
      <c r="B16" s="154" t="s">
        <v>591</v>
      </c>
      <c r="C16" s="37">
        <v>0</v>
      </c>
      <c r="D16" s="37">
        <v>0</v>
      </c>
      <c r="E16" s="37">
        <v>0</v>
      </c>
      <c r="F16" s="37">
        <v>0</v>
      </c>
      <c r="G16" s="37">
        <v>0</v>
      </c>
      <c r="H16" s="37">
        <v>0</v>
      </c>
      <c r="I16" s="37">
        <v>0</v>
      </c>
      <c r="J16" s="37">
        <v>0</v>
      </c>
    </row>
    <row r="17" spans="1:10" ht="18.95" customHeight="1">
      <c r="A17" s="28" t="s">
        <v>136</v>
      </c>
      <c r="B17" s="155" t="s">
        <v>506</v>
      </c>
      <c r="C17" s="39">
        <v>10655570.109999999</v>
      </c>
      <c r="D17" s="39">
        <v>11510000</v>
      </c>
      <c r="E17" s="39">
        <v>18399481.140000001</v>
      </c>
      <c r="F17" s="39">
        <v>115338103.69</v>
      </c>
      <c r="G17" s="39">
        <v>0</v>
      </c>
      <c r="H17" s="39">
        <v>0</v>
      </c>
      <c r="I17" s="39">
        <v>0</v>
      </c>
      <c r="J17" s="39">
        <v>0</v>
      </c>
    </row>
  </sheetData>
  <mergeCells count="8">
    <mergeCell ref="C7:D7"/>
    <mergeCell ref="E7:F7"/>
    <mergeCell ref="G7:H7"/>
    <mergeCell ref="I7:J7"/>
    <mergeCell ref="A1:E1"/>
    <mergeCell ref="A6:B6"/>
    <mergeCell ref="C6:F6"/>
    <mergeCell ref="G6:J6"/>
  </mergeCells>
  <pageMargins left="0.7" right="0.7" top="0.75" bottom="0.75" header="0.3" footer="0.3"/>
  <pageSetup paperSize="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9b1e05d-30f1-42a4-b1f6-e70870baef9d">
      <Terms xmlns="http://schemas.microsoft.com/office/infopath/2007/PartnerControls"/>
    </lcf76f155ced4ddcb4097134ff3c332f>
    <SharedWithUsers xmlns="4fbdc336-5cdf-4b93-a95e-4e2a7c6119ac">
      <UserInfo>
        <DisplayName>Stefan Putzer</DisplayName>
        <AccountId>105</AccountId>
        <AccountType/>
      </UserInfo>
      <UserInfo>
        <DisplayName>Klaus Hoertnagl</DisplayName>
        <AccountId>6</AccountId>
        <AccountType/>
      </UserInfo>
      <UserInfo>
        <DisplayName>Sandra Kriegl</DisplayName>
        <AccountId>148</AccountId>
        <AccountType/>
      </UserInfo>
      <UserInfo>
        <DisplayName>Michael Kluckner</DisplayName>
        <AccountId>22</AccountId>
        <AccountType/>
      </UserInfo>
      <UserInfo>
        <DisplayName>Helmut Theyer</DisplayName>
        <AccountId>13</AccountId>
        <AccountType/>
      </UserInfo>
      <UserInfo>
        <DisplayName>Daniel Mikula</DisplayName>
        <AccountId>15</AccountId>
        <AccountType/>
      </UserInfo>
      <UserInfo>
        <DisplayName>Julia Lachberger</DisplayName>
        <AccountId>10</AccountId>
        <AccountType/>
      </UserInfo>
      <UserInfo>
        <DisplayName>Claudia Agostini-Wolf</DisplayName>
        <AccountId>78</AccountId>
        <AccountType/>
      </UserInfo>
      <UserInfo>
        <DisplayName>Brigitte Larcher</DisplayName>
        <AccountId>33</AccountId>
        <AccountType/>
      </UserInfo>
      <UserInfo>
        <DisplayName>Gerald Beer</DisplayName>
        <AccountId>71</AccountId>
        <AccountType/>
      </UserInfo>
      <UserInfo>
        <DisplayName>Clemens Saurer</DisplayName>
        <AccountId>61</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EEF59722886F040BAF1D4CC07B2DED6" ma:contentTypeVersion="13" ma:contentTypeDescription="Ein neues Dokument erstellen." ma:contentTypeScope="" ma:versionID="eebc3d44c504b43ff0400b533f0c6668">
  <xsd:schema xmlns:xsd="http://www.w3.org/2001/XMLSchema" xmlns:xs="http://www.w3.org/2001/XMLSchema" xmlns:p="http://schemas.microsoft.com/office/2006/metadata/properties" xmlns:ns2="c9b1e05d-30f1-42a4-b1f6-e70870baef9d" xmlns:ns3="4fbdc336-5cdf-4b93-a95e-4e2a7c6119ac" targetNamespace="http://schemas.microsoft.com/office/2006/metadata/properties" ma:root="true" ma:fieldsID="8a2eaaf498612fefc1fca7e6502b4af4" ns2:_="" ns3:_="">
    <xsd:import namespace="c9b1e05d-30f1-42a4-b1f6-e70870baef9d"/>
    <xsd:import namespace="4fbdc336-5cdf-4b93-a95e-4e2a7c6119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b1e05d-30f1-42a4-b1f6-e70870baef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8c0e78ce-bad1-4f36-a166-db3707dad4ca"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fbdc336-5cdf-4b93-a95e-4e2a7c6119ac"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4AAAF5-B161-4968-A16A-56AEAE314311}">
  <ds:schemaRefs>
    <ds:schemaRef ds:uri="http://schemas.microsoft.com/sharepoint/v3/contenttype/forms"/>
  </ds:schemaRefs>
</ds:datastoreItem>
</file>

<file path=customXml/itemProps2.xml><?xml version="1.0" encoding="utf-8"?>
<ds:datastoreItem xmlns:ds="http://schemas.openxmlformats.org/officeDocument/2006/customXml" ds:itemID="{D86BFBEB-77C4-4EE2-ADCB-E860B6557B84}">
  <ds:schemaRefs>
    <ds:schemaRef ds:uri="http://schemas.microsoft.com/office/2006/metadata/properties"/>
    <ds:schemaRef ds:uri="http://schemas.microsoft.com/office/infopath/2007/PartnerControls"/>
    <ds:schemaRef ds:uri="c9b1e05d-30f1-42a4-b1f6-e70870baef9d"/>
    <ds:schemaRef ds:uri="4fbdc336-5cdf-4b93-a95e-4e2a7c6119ac"/>
  </ds:schemaRefs>
</ds:datastoreItem>
</file>

<file path=customXml/itemProps3.xml><?xml version="1.0" encoding="utf-8"?>
<ds:datastoreItem xmlns:ds="http://schemas.openxmlformats.org/officeDocument/2006/customXml" ds:itemID="{C8B9F69C-FD93-4311-BFE4-F606D8AE3D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b1e05d-30f1-42a4-b1f6-e70870baef9d"/>
    <ds:schemaRef ds:uri="4fbdc336-5cdf-4b93-a95e-4e2a7c6119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2a6aa3b8-5f81-41b4-aef0-a72a45e38a01}" enabled="1" method="Privileged" siteId="{8c4c0431-0b4f-4689-b059-0c642dabbadf}"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44</vt:i4>
      </vt:variant>
      <vt:variant>
        <vt:lpstr>Benannte Bereiche</vt:lpstr>
      </vt:variant>
      <vt:variant>
        <vt:i4>11</vt:i4>
      </vt:variant>
    </vt:vector>
  </HeadingPairs>
  <TitlesOfParts>
    <vt:vector size="55" baseType="lpstr">
      <vt:lpstr>Index</vt:lpstr>
      <vt:lpstr>EU CC1 </vt:lpstr>
      <vt:lpstr>EU CC2</vt:lpstr>
      <vt:lpstr>EU CCA</vt:lpstr>
      <vt:lpstr>EU OV1</vt:lpstr>
      <vt:lpstr>EU CCR1</vt:lpstr>
      <vt:lpstr>EU CCR2</vt:lpstr>
      <vt:lpstr>EU CCR3</vt:lpstr>
      <vt:lpstr>EU CCR5</vt:lpstr>
      <vt:lpstr>EU CCR6</vt:lpstr>
      <vt:lpstr>EU CCR8</vt:lpstr>
      <vt:lpstr>EU CCyB1</vt:lpstr>
      <vt:lpstr>EU CCyB2</vt:lpstr>
      <vt:lpstr>EU CR1</vt:lpstr>
      <vt:lpstr>EU CR1-A</vt:lpstr>
      <vt:lpstr>EU CR2</vt:lpstr>
      <vt:lpstr>EU CQ1</vt:lpstr>
      <vt:lpstr>EU CQ3</vt:lpstr>
      <vt:lpstr>EU CQ4</vt:lpstr>
      <vt:lpstr>EU CQ5</vt:lpstr>
      <vt:lpstr>EU CQ7</vt:lpstr>
      <vt:lpstr>EU AE1</vt:lpstr>
      <vt:lpstr>EU AE2</vt:lpstr>
      <vt:lpstr>EU AE3</vt:lpstr>
      <vt:lpstr>EU CR5</vt:lpstr>
      <vt:lpstr>EU MR1</vt:lpstr>
      <vt:lpstr>EU OR1</vt:lpstr>
      <vt:lpstr>EU KM1</vt:lpstr>
      <vt:lpstr>EU IRRBB1</vt:lpstr>
      <vt:lpstr>EU REM1</vt:lpstr>
      <vt:lpstr>EU REM2</vt:lpstr>
      <vt:lpstr>EU REM3</vt:lpstr>
      <vt:lpstr>EU REM4</vt:lpstr>
      <vt:lpstr>EU REM5</vt:lpstr>
      <vt:lpstr>EU LR1</vt:lpstr>
      <vt:lpstr>EU LR2</vt:lpstr>
      <vt:lpstr>EU LR3</vt:lpstr>
      <vt:lpstr>EU LIQ1</vt:lpstr>
      <vt:lpstr>EU LIQ2</vt:lpstr>
      <vt:lpstr>EU LIQ2 T-1</vt:lpstr>
      <vt:lpstr>EU LIQ2 T-2</vt:lpstr>
      <vt:lpstr>EU LIQ2 T-3</vt:lpstr>
      <vt:lpstr>EU CR3</vt:lpstr>
      <vt:lpstr>EU CR4</vt:lpstr>
      <vt:lpstr>'EU CCA'!Druckbereich</vt:lpstr>
      <vt:lpstr>'EU CCR2'!Druckbereich</vt:lpstr>
      <vt:lpstr>'EU CCR6'!Druckbereich</vt:lpstr>
      <vt:lpstr>'EU CCyB1'!Druckbereich</vt:lpstr>
      <vt:lpstr>'EU CQ3'!Druckbereich</vt:lpstr>
      <vt:lpstr>'EU CR1'!Druckbereich</vt:lpstr>
      <vt:lpstr>'EU CR5'!Druckbereich</vt:lpstr>
      <vt:lpstr>'EU LIQ1'!Druckbereich</vt:lpstr>
      <vt:lpstr>'EU LIQ2'!Druckbereich</vt:lpstr>
      <vt:lpstr>'EU LIQ2 T-3'!Druckbereich</vt:lpstr>
      <vt:lpstr>'EU REM3'!Druckbereich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Klaus Hoertnagl</cp:lastModifiedBy>
  <cp:revision/>
  <cp:lastPrinted>2024-05-02T09:53:02Z</cp:lastPrinted>
  <dcterms:created xsi:type="dcterms:W3CDTF">2023-03-17T09:10:07Z</dcterms:created>
  <dcterms:modified xsi:type="dcterms:W3CDTF">2024-05-10T09:22:50Z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0x010100DEEF59722886F040BAF1D4CC07B2DED6</vt:lpwstr>
  </property>
  <property fmtid="{D5CDD505-2E9C-101B-9397-08002B2CF9AE}" pid="3" name="MediaServiceImageTags">
    <vt:lpwstr/>
  </property>
  <property fmtid="{D5CDD505-2E9C-101B-9397-08002B2CF9AE}" pid="4" name="MSIP_Label_2a6aa3b8-5f81-41b4-aef0-a72a45e38a01_Enabled">
    <vt:lpwstr>true</vt:lpwstr>
  </property>
  <property fmtid="{D5CDD505-2E9C-101B-9397-08002B2CF9AE}" pid="5" name="MSIP_Label_2a6aa3b8-5f81-41b4-aef0-a72a45e38a01_SetDate">
    <vt:lpwstr>2023-04-25T13:02:00Z</vt:lpwstr>
  </property>
  <property fmtid="{D5CDD505-2E9C-101B-9397-08002B2CF9AE}" pid="6" name="MSIP_Label_2a6aa3b8-5f81-41b4-aef0-a72a45e38a01_Method">
    <vt:lpwstr>Privileged</vt:lpwstr>
  </property>
  <property fmtid="{D5CDD505-2E9C-101B-9397-08002B2CF9AE}" pid="7" name="MSIP_Label_2a6aa3b8-5f81-41b4-aef0-a72a45e38a01_Name">
    <vt:lpwstr>RBGT_Öffentlich</vt:lpwstr>
  </property>
  <property fmtid="{D5CDD505-2E9C-101B-9397-08002B2CF9AE}" pid="8" name="MSIP_Label_2a6aa3b8-5f81-41b4-aef0-a72a45e38a01_SiteId">
    <vt:lpwstr>8c4c0431-0b4f-4689-b059-0c642dabbadf</vt:lpwstr>
  </property>
  <property fmtid="{D5CDD505-2E9C-101B-9397-08002B2CF9AE}" pid="9" name="MSIP_Label_2a6aa3b8-5f81-41b4-aef0-a72a45e38a01_ActionId">
    <vt:lpwstr>fceb1236-30b2-45bf-b644-fb02bb4213f4</vt:lpwstr>
  </property>
  <property fmtid="{D5CDD505-2E9C-101B-9397-08002B2CF9AE}" pid="10" name="MSIP_Label_2a6aa3b8-5f81-41b4-aef0-a72a45e38a01_ContentBits">
    <vt:lpwstr>0</vt:lpwstr>
  </property>
</Properties>
</file>