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BRVDOM\Desktop\"/>
    </mc:Choice>
  </mc:AlternateContent>
  <xr:revisionPtr revIDLastSave="0" documentId="13_ncr:1_{1EB73011-730B-46FF-ACAC-7B2980EA1699}" xr6:coauthVersionLast="47" xr6:coauthVersionMax="47" xr10:uidLastSave="{00000000-0000-0000-0000-000000000000}"/>
  <bookViews>
    <workbookView xWindow="-120" yWindow="-120" windowWidth="29040" windowHeight="15840" firstSheet="17" activeTab="28" xr2:uid="{00000000-000D-0000-FFFF-FFFF00000000}"/>
  </bookViews>
  <sheets>
    <sheet name="Index" sheetId="85" r:id="rId1"/>
    <sheet name="EU CC1 " sheetId="71" r:id="rId2"/>
    <sheet name="EU CC2" sheetId="82" r:id="rId3"/>
    <sheet name="EU CCA  " sheetId="86" r:id="rId4"/>
    <sheet name="EU OV1" sheetId="29" r:id="rId5"/>
    <sheet name="EU CCR1" sheetId="76" r:id="rId6"/>
    <sheet name="EU CCR2" sheetId="77" r:id="rId7"/>
    <sheet name="EU CCR3" sheetId="78" r:id="rId8"/>
    <sheet name="EU CCR5" sheetId="79" r:id="rId9"/>
    <sheet name="EU CCR6" sheetId="7" r:id="rId10"/>
    <sheet name="EU CCR8" sheetId="80" r:id="rId11"/>
    <sheet name="EU CCyB1" sheetId="72" r:id="rId12"/>
    <sheet name="EU CCyB2" sheetId="73" r:id="rId13"/>
    <sheet name="EU CR1" sheetId="35" r:id="rId14"/>
    <sheet name="EU CQ1" sheetId="58" r:id="rId15"/>
    <sheet name="EU CQ3" sheetId="60" r:id="rId16"/>
    <sheet name="EU CQ4" sheetId="61" r:id="rId17"/>
    <sheet name="EU CQ5" sheetId="62" r:id="rId18"/>
    <sheet name="EU CQ7" sheetId="64" r:id="rId19"/>
    <sheet name="EU AE1" sheetId="10" r:id="rId20"/>
    <sheet name="EU AE2" sheetId="11" r:id="rId21"/>
    <sheet name="EU AE3" sheetId="12" r:id="rId22"/>
    <sheet name="EU CR5" sheetId="75" r:id="rId23"/>
    <sheet name="EU MR1" sheetId="22" r:id="rId24"/>
    <sheet name="EU OR1" sheetId="81" r:id="rId25"/>
    <sheet name="EU KM1" sheetId="30" r:id="rId26"/>
    <sheet name="EU IRRBB1" sheetId="84" r:id="rId27"/>
    <sheet name="EU REM1" sheetId="66" r:id="rId28"/>
    <sheet name="EU REM2" sheetId="67" r:id="rId29"/>
    <sheet name="EU REM3" sheetId="68" r:id="rId30"/>
    <sheet name="EU REM4" sheetId="69" r:id="rId31"/>
    <sheet name="EU LR1" sheetId="26" r:id="rId32"/>
    <sheet name="EU LR2" sheetId="27" r:id="rId33"/>
    <sheet name="EU LR3" sheetId="28" r:id="rId34"/>
    <sheet name="EU LIQ1" sheetId="87" r:id="rId35"/>
    <sheet name="EU LIQ2" sheetId="88" r:id="rId36"/>
    <sheet name="EU LIQ2 T-1" sheetId="89" r:id="rId37"/>
    <sheet name="EU LIQ2 T-2" sheetId="90" r:id="rId38"/>
    <sheet name="EU LIQ2 T-3" sheetId="91" r:id="rId39"/>
    <sheet name="EU CR3" sheetId="39" r:id="rId40"/>
    <sheet name="EU CR4" sheetId="74" r:id="rId41"/>
  </sheets>
  <definedNames>
    <definedName name="_xlnm._FilterDatabase" localSheetId="11" hidden="1">'EU CCyB1'!$A$7:$O$49</definedName>
    <definedName name="_xlnm._FilterDatabase" localSheetId="0" hidden="1">Index!$A$7:$I$58</definedName>
    <definedName name="_Hlk38015057" localSheetId="26">'EU IRRBB1'!#REF!</definedName>
    <definedName name="_Toc101967141" localSheetId="26">'EU IRRBB1'!#REF!</definedName>
    <definedName name="_xlnm.Print_Area" localSheetId="6">'EU CCR2'!$A$1:$E$12</definedName>
    <definedName name="_xlnm.Print_Area" localSheetId="9">'EU CCR6'!$A$1:$D$15</definedName>
    <definedName name="_xlnm.Print_Area" localSheetId="11">'EU CCyB1'!$A$1:$O$51</definedName>
    <definedName name="_xlnm.Print_Area" localSheetId="15">'EU CQ3'!#REF!</definedName>
    <definedName name="_xlnm.Print_Area" localSheetId="13">'EU CR1'!#REF!</definedName>
    <definedName name="_xlnm.Print_Area" localSheetId="22">'EU CR5'!$A$1:$S$23</definedName>
    <definedName name="_xlnm.Print_Area" localSheetId="34">'EU LIQ1'!$A$1:$K$41</definedName>
    <definedName name="_xlnm.Print_Area" localSheetId="35">'EU LIQ2'!$A$1:$I$43</definedName>
    <definedName name="_xlnm.Print_Area" localSheetId="38">'EU LIQ2 T-3'!$A$1:$I$43</definedName>
    <definedName name="_xlnm.Print_Area" localSheetId="29">'EU REM3'!$A$1:$K$30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0" l="1"/>
  <c r="I35" i="91" l="1"/>
  <c r="I42" i="91" s="1"/>
  <c r="H35" i="91"/>
  <c r="G35" i="91"/>
  <c r="F35" i="91"/>
  <c r="E35" i="91"/>
  <c r="I21" i="91"/>
  <c r="I35" i="90"/>
  <c r="I42" i="90" s="1"/>
  <c r="H35" i="90"/>
  <c r="G35" i="90"/>
  <c r="F35" i="90"/>
  <c r="I21" i="90"/>
  <c r="I42" i="89"/>
  <c r="I43" i="89" s="1"/>
  <c r="I35" i="89"/>
  <c r="H35" i="89"/>
  <c r="G35" i="89"/>
  <c r="F35" i="89"/>
  <c r="I21" i="89"/>
  <c r="I35" i="88"/>
  <c r="I42" i="88" s="1"/>
  <c r="H35" i="88"/>
  <c r="G35" i="88"/>
  <c r="F35" i="88"/>
  <c r="I21" i="88"/>
  <c r="K40" i="87"/>
  <c r="J40" i="87"/>
  <c r="I40" i="87"/>
  <c r="H40" i="87"/>
  <c r="K39" i="87"/>
  <c r="K41" i="87" s="1"/>
  <c r="J39" i="87"/>
  <c r="J41" i="87" s="1"/>
  <c r="I39" i="87"/>
  <c r="I41" i="87" s="1"/>
  <c r="H39" i="87"/>
  <c r="H41" i="87" s="1"/>
  <c r="I43" i="91" l="1"/>
  <c r="I43" i="90"/>
  <c r="I43" i="88"/>
  <c r="C23" i="82"/>
  <c r="C45" i="82"/>
  <c r="C38" i="82"/>
</calcChain>
</file>

<file path=xl/sharedStrings.xml><?xml version="1.0" encoding="utf-8"?>
<sst xmlns="http://schemas.openxmlformats.org/spreadsheetml/2006/main" count="2574" uniqueCount="1303">
  <si>
    <t>gemäß Teil 8 der Verordnung (EU) Nr. 575/2013 (CRR)</t>
  </si>
  <si>
    <t>Template</t>
  </si>
  <si>
    <t xml:space="preserve">     </t>
  </si>
  <si>
    <t>Eigenmittel (Artikel 437 CRR)</t>
  </si>
  <si>
    <t>EU CC1</t>
  </si>
  <si>
    <t>Zusammensetzung der aufsichtsrechtlichen Eigenmittel</t>
  </si>
  <si>
    <t>EU CC2</t>
  </si>
  <si>
    <t>Abstimmung der aufsichtsrechtlichen Eigenmittel mit der im geprüften Jahresabschluss enthaltenen Bilanz</t>
  </si>
  <si>
    <t>EU CCA</t>
  </si>
  <si>
    <t>Hauptmerkmale der Kapitalinstrumente und der Instrumente des Ergänzungskapitals</t>
  </si>
  <si>
    <t>Eigenmittelanforderungen (Artikel 438 CRR)</t>
  </si>
  <si>
    <t>EU OV1</t>
  </si>
  <si>
    <t>Übersicht über die Gesamtrisikoberträge</t>
  </si>
  <si>
    <t>Gegenparteiausfallsrisiko (Artikel 439 CRR)</t>
  </si>
  <si>
    <t>EU CCR1</t>
  </si>
  <si>
    <t>Analyse der CCR-Risikopositionen nach Ansatz</t>
  </si>
  <si>
    <t>EU CCR2</t>
  </si>
  <si>
    <t>Eigenmittelanforderungen für das CVA-Risiko</t>
  </si>
  <si>
    <t>EU CCR3</t>
  </si>
  <si>
    <t>Standardansatz - CCR-Risikopositionen nach regulatorischer Risikopositionsklasse und Risikogewicht</t>
  </si>
  <si>
    <t>EU CCR5</t>
  </si>
  <si>
    <t>Zusammensetzung der Sicherheiten für CCR-Risikopositionen</t>
  </si>
  <si>
    <t>EU CCR6</t>
  </si>
  <si>
    <t>Risikopositionen in Kreditderivaten</t>
  </si>
  <si>
    <t>EU CCR8</t>
  </si>
  <si>
    <t>Risikopositionen gegenüber zentralen Gegenparteien (CCPs)</t>
  </si>
  <si>
    <t>Antizyklischer Kapitalpuffer (Artikel 440 CRR)</t>
  </si>
  <si>
    <t>EU CCyB1</t>
  </si>
  <si>
    <t>Geografische Verteilung der für die Berechnung des antizyklischen Kapitalpuffers wesentlichen Kreditrisikopositionen</t>
  </si>
  <si>
    <t>EU CCyB2</t>
  </si>
  <si>
    <t>Höhe des institutsspezifischen antizyklischen Kapitalpuffers</t>
  </si>
  <si>
    <t>Kredit- und Verwässerungsrisiko (Artikel 442 CRR)</t>
  </si>
  <si>
    <t>EU CR1</t>
  </si>
  <si>
    <t>Vertragsgemäß bediente und notleidende Risikopositionen und damit verbundene Rückstellungen</t>
  </si>
  <si>
    <t>EU CQ1</t>
  </si>
  <si>
    <t>Kreditqualität gestundeter Risikopositionen</t>
  </si>
  <si>
    <t>EU CQ3</t>
  </si>
  <si>
    <t>Kreditqualität vertragsgemäß bedienter und notleidender Risikopositionen nach Überfälligkeit in Tagen</t>
  </si>
  <si>
    <t>EU CQ4</t>
  </si>
  <si>
    <t>Qualität notleidender Risikopositionen nach geografischem Gebiet</t>
  </si>
  <si>
    <t>EU CQ5</t>
  </si>
  <si>
    <t>Kreditqualität von Darlehen und Krediten an nichtfinanzielle Kapitalgesellschaften nach Wirtschaftszweig</t>
  </si>
  <si>
    <t>EU CQ7</t>
  </si>
  <si>
    <t>Durch Inbesitznahme und Vollstreckungsverfahren erlangte Sicherheiten</t>
  </si>
  <si>
    <t>Belastete und unbelastete Vermögenswerte (Artikel 443 CRR)</t>
  </si>
  <si>
    <t>EU AE1</t>
  </si>
  <si>
    <t>Belastete und unbelastete Vermögenswerte</t>
  </si>
  <si>
    <t>EU AE2</t>
  </si>
  <si>
    <t>Entgegengenommene Sicherheiten und begebene eigene Schuldverschreibungen</t>
  </si>
  <si>
    <t>EU AE3</t>
  </si>
  <si>
    <t>Belastungsquellen</t>
  </si>
  <si>
    <t>Verwendung des Standardansatzes (Artikel 444 CRR)</t>
  </si>
  <si>
    <t>EU CR5</t>
  </si>
  <si>
    <t>Standardansatz</t>
  </si>
  <si>
    <t>Marktrisiko (Artikel 445 CRR)</t>
  </si>
  <si>
    <t>EU MR1</t>
  </si>
  <si>
    <t>Marktrisiko beim Standardansatz</t>
  </si>
  <si>
    <t>Operationelles Risiko (Artikel 446 CRR)</t>
  </si>
  <si>
    <t>EU OR1</t>
  </si>
  <si>
    <t>Eigenmittelanforderungen für das operationelle Risiko und risikogewichtete Positionsbeträge</t>
  </si>
  <si>
    <t>Schlüsselparameter (Artikel 447 CRR)</t>
  </si>
  <si>
    <t>EU KM1</t>
  </si>
  <si>
    <t>Schlüsselparameter</t>
  </si>
  <si>
    <t>Zinsrisiken aus nicht im Handelsbuch gehaltenen Positionen (Artikel 448 CRR)</t>
  </si>
  <si>
    <t>EU IRRBB1</t>
  </si>
  <si>
    <t>Zinsrisiken bei Geschäften des Anlagebuchs</t>
  </si>
  <si>
    <t>Vergütungspolitik (Artikel 450 CRR)</t>
  </si>
  <si>
    <t>EU REM1</t>
  </si>
  <si>
    <t>Für das Geschäftsjahr gewährte Vergütung</t>
  </si>
  <si>
    <t>EU REM2</t>
  </si>
  <si>
    <t>Sonderzahlungen an Mitarbeiter, deren berufliche Tätigkeiten einen wesentlichen Einfluss auf das Risikoprofil des Instituts haben (identifizierte Mitarbeiter)</t>
  </si>
  <si>
    <t>EU REM3</t>
  </si>
  <si>
    <t>Zurückbehaltene Vergütung</t>
  </si>
  <si>
    <t>EU REM4</t>
  </si>
  <si>
    <t>Vergütungen von 1 Mio. EUR oder mehr pro Jahr</t>
  </si>
  <si>
    <t>Verschuldungsquote (Artikel 451 CRR)</t>
  </si>
  <si>
    <t>EU LR1</t>
  </si>
  <si>
    <t>Summarische Abstimmung zwischen bilanzierten Aktiva und Risikopositionen für die Verschuldungsquote</t>
  </si>
  <si>
    <t>EU LR2</t>
  </si>
  <si>
    <t>Einheitliche Offenlegung der Verschuldungsquote</t>
  </si>
  <si>
    <t>EU LR3</t>
  </si>
  <si>
    <t>Aufgliederung der bilanzwirksamen Risikopositionen (ohne Derivate, SFTs und ausgenommene Risikopositionen)</t>
  </si>
  <si>
    <t>Liquiditätsanforderungen (Artikel 451a CRR)</t>
  </si>
  <si>
    <t>EU LIQ1</t>
  </si>
  <si>
    <t>Quantitative Angaben zur LCR</t>
  </si>
  <si>
    <t>EU LIQ2</t>
  </si>
  <si>
    <t>Strukturelle Liquiditätsquote</t>
  </si>
  <si>
    <t>EU LIQ2 T-1</t>
  </si>
  <si>
    <t>Strukturelle Liquiditätsquote T-1</t>
  </si>
  <si>
    <t>EU LIQ2 T-2</t>
  </si>
  <si>
    <t>Strukturelle Liquiditätsquote T-2</t>
  </si>
  <si>
    <t>EU LIQ2 T-3</t>
  </si>
  <si>
    <t>Strukturelle Liquiditätsquote T-3</t>
  </si>
  <si>
    <t>Verwendung von Kreditrisikominderung (Artikel 453 CRR)</t>
  </si>
  <si>
    <t>EU CR3</t>
  </si>
  <si>
    <t>Übersicht über Kreditminderungstechniken: Offenlegung der Verwendung von Kreditrisikominderungstechniken</t>
  </si>
  <si>
    <t>EU CR4</t>
  </si>
  <si>
    <t>Standardansatz - Kreditrisiko und Wirkung der Kreditrisikominderung</t>
  </si>
  <si>
    <t>EU CC1 - Zusammensetzung der aufsichtsrechtlichen Eigenmittel</t>
  </si>
  <si>
    <t>31.12.2022 - in EUR</t>
  </si>
  <si>
    <t>a)</t>
  </si>
  <si>
    <t>b)</t>
  </si>
  <si>
    <t>Beträge</t>
  </si>
  <si>
    <t>Quelle nach Referenznummern/-buchstaben der Bilanz  </t>
  </si>
  <si>
    <t>Hartes Kernkapital (CET1): Instrumente und Rücklagen</t>
  </si>
  <si>
    <t>1</t>
  </si>
  <si>
    <t>Kapitalinstrumente und das mit ihnen verbundene Agio</t>
  </si>
  <si>
    <t>davon: Art des Instruments 1</t>
  </si>
  <si>
    <t>davon: Art des Instruments 2</t>
  </si>
  <si>
    <t>davon: Art des Instruments 3</t>
  </si>
  <si>
    <t>2</t>
  </si>
  <si>
    <t xml:space="preserve">Einbehaltene Gewinne </t>
  </si>
  <si>
    <t>3</t>
  </si>
  <si>
    <t>Kumuliertes sonstiges Ergebnis (und sonstige Rücklagen)</t>
  </si>
  <si>
    <t>EU-3a</t>
  </si>
  <si>
    <t>Fonds für allgemeine Bankrisiken</t>
  </si>
  <si>
    <t>4</t>
  </si>
  <si>
    <t xml:space="preserve">Betrag der Posten im Sinne von Artikel 484 Absatz 3 CRR zuzüglich des damit verbundenen Agios, dessen Anrechnung auf das CET1 ausläuft </t>
  </si>
  <si>
    <t>5</t>
  </si>
  <si>
    <t>Minderheitsbeteiligungen (zulässiger Betrag in konsolidiertem CET1)</t>
  </si>
  <si>
    <t>EU-5a</t>
  </si>
  <si>
    <t xml:space="preserve">Von unabhängiger Seite geprüfte Zwischengewinne, abzüglich aller vorhersehbaren Abgaben oder Dividenden </t>
  </si>
  <si>
    <t>6</t>
  </si>
  <si>
    <t>Hartes Kernkapital (CET1) vor regulatorischen Anpassungen</t>
  </si>
  <si>
    <t>Hartes Kernkapital (CET1): regulatorische Anpassungen </t>
  </si>
  <si>
    <t>7</t>
  </si>
  <si>
    <t>Zusätzliche Bewertungsanpassungen (negativer Betrag)</t>
  </si>
  <si>
    <t>8</t>
  </si>
  <si>
    <t>Immaterielle Vermögenswerte (verringert um entsprechende Steuerschulden) (negativer Betrag)</t>
  </si>
  <si>
    <t>9</t>
  </si>
  <si>
    <t>Entfällt.</t>
  </si>
  <si>
    <t>10</t>
  </si>
  <si>
    <t>Von der künftigen Rentabilität abhängige latente Steueransprüche mit Ausnahme jener, die aus temporären Differenzen resultieren (verringert um entsprechende Steuerschulden, wenn die Bedingungen nach Artikel 38 Absatz 3 erfüllt sind) (negativer Betrag)</t>
  </si>
  <si>
    <t>11</t>
  </si>
  <si>
    <t>Rücklagen aus Gewinnen oder Verlusten aus zeitwertbilanzierten Geschäften zur Absicherung von Zahlungsströmen für nicht zeitwertbilanzierte Finanzinstrumente</t>
  </si>
  <si>
    <t>12</t>
  </si>
  <si>
    <t xml:space="preserve">Negative Beträge aus der Berechnung der erwarteten Verlustbeträge </t>
  </si>
  <si>
    <t>13</t>
  </si>
  <si>
    <t>Anstieg des Eigenkapitals, der sich aus verbrieften Aktiva ergibt (negativer Betrag)</t>
  </si>
  <si>
    <t>14</t>
  </si>
  <si>
    <t>Durch Veränderungen der eigenen Bonität bedingte Gewinne oder Verluste aus zum beizulegenden Zeitwert bewerteten eigenen Verbindlichkeiten</t>
  </si>
  <si>
    <t>15</t>
  </si>
  <si>
    <t>Vermögenswerte aus Pensionsfonds mit Leistungszusage (negativer Betrag)</t>
  </si>
  <si>
    <t>16</t>
  </si>
  <si>
    <t>Direkte, indirekte und synthetische Positionen eines Instituts in eigenen Instrumenten des harten Kernkapitals (negativer Betrag)</t>
  </si>
  <si>
    <t>17</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</si>
  <si>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</si>
  <si>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18</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</si>
  <si>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</si>
  <si>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19</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</si>
  <si>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</si>
  <si>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20</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</si>
  <si>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</si>
  <si>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</si>
  <si>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</si>
  <si>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</si>
  <si>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</si>
  <si>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</si>
  <si>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</si>
  <si>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</si>
  <si>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21</t>
  </si>
  <si>
    <t>Latente Steueransprüche, die aus temporären Differenzen resultieren (über dem Schwellenwert von 10 %, verringert um entsprechende Steuerschulden, wenn die Bedingungen von Artikel 38 Absatz 3 CRR erfüllt sind) (negativer Betrag)</t>
  </si>
  <si>
    <t>22</t>
  </si>
  <si>
    <t>Betrag, der über dem Schwellenwert von 17,65 % liegt (negativer Betrag)</t>
  </si>
  <si>
    <t>23</t>
  </si>
  <si>
    <t>davon: direkte, indirekte und synthetische Positionen des Instituts in Instrumenten des harten Kernkapitals von Unternehmen der Finanzbranche, an denen das Institut eine wesentliche Beteiligung hält</t>
  </si>
  <si>
    <t>24</t>
  </si>
  <si>
    <t>25</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</si>
  <si>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</si>
  <si>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</si>
  <si>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</si>
  <si>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</si>
  <si>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</si>
  <si>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26</t>
  </si>
  <si>
    <t>27</t>
  </si>
  <si>
    <t>Betrag der von den Posten des zusätzlichen Kernkapitals in Abzug zu bringenden Posten, der die Posten des zusätzlichen Kernkapitals des Instituts überschreitet (negativer Betrag)</t>
  </si>
  <si>
    <t>27a</t>
  </si>
  <si>
    <t>Sonstige regulatorische Anpassungen</t>
  </si>
  <si>
    <t>28</t>
  </si>
  <si>
    <t>Regulatorische Anpassungen des harten Kernkapitals (CET1) insgesamt</t>
  </si>
  <si>
    <t>29</t>
  </si>
  <si>
    <t xml:space="preserve">Hartes Kernkapital (CET1) </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</si>
  <si>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</si>
  <si>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</si>
  <si>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</si>
  <si>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</si>
  <si>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</si>
  <si>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</si>
  <si>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</si>
  <si>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</si>
  <si>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</si>
  <si>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</si>
  <si>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</si>
  <si>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</si>
  <si>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</si>
  <si>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</si>
  <si>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</si>
  <si>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</si>
  <si>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</si>
  <si>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</si>
  <si>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</si>
  <si>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</si>
  <si>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</si>
  <si>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</si>
  <si>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</si>
  <si>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</si>
  <si>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</si>
  <si>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</si>
  <si>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</si>
  <si>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</si>
  <si>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</si>
  <si>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</si>
  <si>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</si>
  <si>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</si>
  <si>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</si>
  <si>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</si>
  <si>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</si>
  <si>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</si>
  <si>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</si>
  <si>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</si>
  <si>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</si>
  <si>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</si>
  <si>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c)</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</si>
  <si>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</si>
  <si>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</si>
  <si>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</si>
  <si>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</si>
  <si>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</si>
  <si>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</si>
  <si>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</si>
  <si>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</si>
  <si>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</si>
  <si>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</si>
  <si>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</si>
  <si>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</si>
  <si>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</si>
  <si>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</si>
  <si>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</si>
  <si>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</si>
  <si>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</si>
  <si>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</si>
  <si>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</si>
  <si>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</si>
  <si>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</si>
  <si>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</si>
  <si>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</si>
  <si>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</si>
  <si>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</si>
  <si>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</si>
  <si>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</si>
  <si>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</si>
  <si>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</si>
  <si>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</si>
  <si>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</si>
  <si>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</si>
  <si>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</si>
  <si>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</si>
  <si>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</si>
  <si>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</si>
  <si>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Gesamtrisikobetrag</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</si>
  <si>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</si>
  <si>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</si>
  <si>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</si>
  <si>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</si>
  <si>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</si>
  <si>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</si>
  <si>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</si>
  <si>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</si>
  <si>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</si>
  <si>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</si>
  <si>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</si>
  <si>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</si>
  <si>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</si>
  <si>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</si>
  <si>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</si>
  <si>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</si>
  <si>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</si>
  <si>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</si>
  <si>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</si>
  <si>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</si>
  <si>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</si>
  <si>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</si>
  <si>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</si>
  <si>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</si>
  <si>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</si>
  <si>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</si>
  <si>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</si>
  <si>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</si>
  <si>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</si>
  <si>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</si>
  <si>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</si>
  <si>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</si>
  <si>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</si>
  <si>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</si>
  <si>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</si>
  <si>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</si>
  <si>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</si>
  <si>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</si>
  <si>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</si>
  <si>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</si>
  <si>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</si>
  <si>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</si>
  <si>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</si>
  <si>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</si>
  <si>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</si>
  <si>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</si>
  <si>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</si>
  <si>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</si>
  <si>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</si>
  <si>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</si>
  <si>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</si>
  <si>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</si>
  <si>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</si>
  <si>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</si>
  <si>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</si>
  <si>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EU CC2 – Abstimmung der aufsichtsrechtlichen Eigenmittel mit der in den geprüften Abschlüssen enthaltenen Bilanz</t>
  </si>
  <si>
    <t>Bilanz in veröffentlichtem Abschluss</t>
  </si>
  <si>
    <t>Verweis</t>
  </si>
  <si>
    <t>Zum Ende des Zeitraums</t>
  </si>
  <si>
    <r>
      <t>Aktiva</t>
    </r>
    <r>
      <rPr>
        <sz val="10"/>
        <color rgb="FF000000"/>
        <rFont val="Swis721 Ex BT"/>
        <family val="2"/>
      </rPr>
      <t> – Aufschlüsselung nach Aktiva-Klassen gemäß der im veröffentlichten Jahresabschluss enthaltenen Bilanz</t>
    </r>
  </si>
  <si>
    <t>Kassenbestand, Guthaben bei Zentralnotenbanken und Postgiroämtern</t>
  </si>
  <si>
    <t>Schuldtitel öffentlicher Stellen und Wechsel, die zur Refinanzierung bei der Zentralnotenbank zugelassen sind</t>
  </si>
  <si>
    <t>Forderungen an Kreditinstitute</t>
  </si>
  <si>
    <t>Forderungen an Kunden</t>
  </si>
  <si>
    <t>Schuldverschreibungen und andere festverzinsliche Wertpapiere</t>
  </si>
  <si>
    <t>Aktien und andere nicht festverzinsliche Wertpapiere</t>
  </si>
  <si>
    <t>Beteiligungen</t>
  </si>
  <si>
    <t>Anteile an verbundenen Unternehmen</t>
  </si>
  <si>
    <t>Immaterielle Vermögensgegenstände des Anlagevermögens</t>
  </si>
  <si>
    <t>Sachanlagen</t>
  </si>
  <si>
    <t>Anteile an einer herrschenden oder an mit Mehrheit beteiligten Gesellschaft</t>
  </si>
  <si>
    <t>Sonstige Vermögensgegenstände</t>
  </si>
  <si>
    <t>Gezeichnetes Kapital, das eingefordert, aber noch nicht eingezahlt ist</t>
  </si>
  <si>
    <t>Rechnungsabgrenzungsposten</t>
  </si>
  <si>
    <t>Aktive latente Steuern</t>
  </si>
  <si>
    <t>Gesamtaktiva</t>
  </si>
  <si>
    <r>
      <t>Passiva</t>
    </r>
    <r>
      <rPr>
        <sz val="10"/>
        <color rgb="FF000000"/>
        <rFont val="Swis721 Ex BT"/>
        <family val="2"/>
      </rPr>
      <t> – Aufschlüsselung nach Passiva-Klassen gemäß der im veröffentlichten Jahresabschluss enthaltenen Bilanz</t>
    </r>
  </si>
  <si>
    <t>Verbindlichkeiten gegenüber Kreditinstituten</t>
  </si>
  <si>
    <t>Verbindlichkeiten gegenüber Kunden</t>
  </si>
  <si>
    <t>Verbriefte Verbindlichkeiten</t>
  </si>
  <si>
    <t>Sonstige Verbindlichkeiten</t>
  </si>
  <si>
    <t>Rückstellungen</t>
  </si>
  <si>
    <t>6a</t>
  </si>
  <si>
    <t>Ergänzungskapital gemäß Teil 2 Titel I Kapitel 4 der Verordungen (EU) Nr. 575/2013</t>
  </si>
  <si>
    <t>Zusätzlichen Kernkapital gemäß Teil 8 Titel I Kapitel 3 oder Verordnung (EU) Nr. 575/2013</t>
  </si>
  <si>
    <t>Gewinnrücklagen</t>
  </si>
  <si>
    <t>Haftrücklage gemäß § 57 Abs. 5 BWG</t>
  </si>
  <si>
    <t>Bilanzgewinn</t>
  </si>
  <si>
    <t>Gesamtpassiva</t>
  </si>
  <si>
    <t>Aktienkapital</t>
  </si>
  <si>
    <t>8b</t>
  </si>
  <si>
    <t>Instrumente ohne Stimmrecht gemäß § 26a BWG</t>
  </si>
  <si>
    <t>Gezeichnetes Kapital</t>
  </si>
  <si>
    <t>Kapitalrücklagen</t>
  </si>
  <si>
    <t>Gesamtaktienkapital</t>
  </si>
  <si>
    <t>Emittent</t>
  </si>
  <si>
    <t>2a</t>
  </si>
  <si>
    <t>Öffentliche Platzierung oder Privatplatzierung</t>
  </si>
  <si>
    <t>Für das Instrument geltendes Recht</t>
  </si>
  <si>
    <t>Aufsichtsrechtliche Behandlung</t>
  </si>
  <si>
    <t>Hartes Kernkapital</t>
  </si>
  <si>
    <t>Ausgabepreis</t>
  </si>
  <si>
    <t>Tilgungspreis</t>
  </si>
  <si>
    <t>k.A.</t>
  </si>
  <si>
    <t>Rechnungslegungsklassifikation</t>
  </si>
  <si>
    <t>Passivum - fortgeführter Einstandswert</t>
  </si>
  <si>
    <t>Ursprüngliches Ausgabedatum</t>
  </si>
  <si>
    <t>Durch Emittenten kündbar mit vorheriger Zustimmung der Aufsicht</t>
  </si>
  <si>
    <t>Wandelbar oder nicht wandelbar</t>
  </si>
  <si>
    <t>Herabschreibungsmerkmale</t>
  </si>
  <si>
    <t>Position in der Rangfolge im Liquidationsfall (das jeweils ranghöhere Instrument nennen)</t>
  </si>
  <si>
    <t>Unvorschriftsmäßige Merkmale der gewandelten Instrumente</t>
  </si>
  <si>
    <t>37a</t>
  </si>
  <si>
    <t>Link zu den vollständigen Geschäftsbedingungen des Instruments (Verweis)</t>
  </si>
  <si>
    <t>EU OV1 - Übersicht über die Gesamtrisikobeträge</t>
  </si>
  <si>
    <t>Gesamtrisikobetrag (TREA)</t>
  </si>
  <si>
    <t>Eigenmittelanforderungen insgesamt</t>
  </si>
  <si>
    <t>T</t>
  </si>
  <si>
    <t>T-1</t>
  </si>
  <si>
    <t>Kreditrisiko (ohne Gegenparteiausfallrisiko)</t>
  </si>
  <si>
    <t xml:space="preserve">Davon: Standardansatz </t>
  </si>
  <si>
    <t xml:space="preserve">Davon: IRB-Basisansatz (F-IRB) </t>
  </si>
  <si>
    <t>Davon: Slotting-Ansatz</t>
  </si>
  <si>
    <t>EU 4a</t>
  </si>
  <si>
    <t>Davon: Beteiligungspositionen nach dem einfachen Risikogewichtungsansatz</t>
  </si>
  <si>
    <t xml:space="preserve">Davon: Fortgeschrittener IRB-Ansatz (A-IRB) </t>
  </si>
  <si>
    <t xml:space="preserve">Gegenparteiausfallrisiko – CCR </t>
  </si>
  <si>
    <t>Davon: Auf einem internen Modell beruhende Methode (IMM)</t>
  </si>
  <si>
    <t>EU 8a</t>
  </si>
  <si>
    <t>Davon: Risikopositionen gegenüber einer CCP</t>
  </si>
  <si>
    <t>EU 8b</t>
  </si>
  <si>
    <t>Davon: Anpassung der Kreditbewertung (CVA)</t>
  </si>
  <si>
    <t>Davon: Sonstiges CCR</t>
  </si>
  <si>
    <t xml:space="preserve">Abwicklungsrisiko </t>
  </si>
  <si>
    <t>Verbriefungspositionen im Anlagebuch (nach Anwendung der Obergrenze)</t>
  </si>
  <si>
    <t xml:space="preserve">Davon: SEC-IRBA </t>
  </si>
  <si>
    <t>Davon: SEC-ERBA (einschl. IAA)</t>
  </si>
  <si>
    <t xml:space="preserve">Davon: SEC-SA </t>
  </si>
  <si>
    <t>EU 19a</t>
  </si>
  <si>
    <t>Davon: 1250 % / Abzug</t>
  </si>
  <si>
    <t>Positions-, Währungs- und Warenpositionsrisiken (Marktrisiko)</t>
  </si>
  <si>
    <t xml:space="preserve">Davon: IMA </t>
  </si>
  <si>
    <t>EU 22a</t>
  </si>
  <si>
    <t>Großkredite</t>
  </si>
  <si>
    <t>Operationelles Risiko</t>
  </si>
  <si>
    <t>EU 23a</t>
  </si>
  <si>
    <t xml:space="preserve">Davon: Basisindikatoransatz </t>
  </si>
  <si>
    <t>EU 23b</t>
  </si>
  <si>
    <t>EU 23c</t>
  </si>
  <si>
    <t xml:space="preserve">Davon: Fortgeschrittener Messansatz </t>
  </si>
  <si>
    <t>Beträge unter den Abzugsschwellenwerten (mit einem Risikogewicht von 250 %)</t>
  </si>
  <si>
    <t>Insgesamt</t>
  </si>
  <si>
    <t>EU CCR1 – Analyse der CCR-Risikoposition nach Ansatz</t>
  </si>
  <si>
    <t>d)</t>
  </si>
  <si>
    <t>e)</t>
  </si>
  <si>
    <t>f)</t>
  </si>
  <si>
    <t>g)</t>
  </si>
  <si>
    <t>h)</t>
  </si>
  <si>
    <t>Wiederbeschaf-fungskosten (RC)</t>
  </si>
  <si>
    <t>Potential future exposure (PFE)  </t>
  </si>
  <si>
    <t>EEPE</t>
  </si>
  <si>
    <t>Zur Berechnung des aufsichtlichen Risikopositionswerts verwendeter Alpha-Wert</t>
  </si>
  <si>
    <t>Risiko-positionswert vor CRM</t>
  </si>
  <si>
    <t>Risiko-positionswert nach CRM</t>
  </si>
  <si>
    <t>Risiko-positionswert</t>
  </si>
  <si>
    <t>RWEA</t>
  </si>
  <si>
    <t>EU1</t>
  </si>
  <si>
    <t>EU - Ursprungsrisikomethode (für Derivate)</t>
  </si>
  <si>
    <t>1.4</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</si>
  <si>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</si>
  <si>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</si>
  <si>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</si>
  <si>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</si>
  <si>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</si>
  <si>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</si>
  <si>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</si>
  <si>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</si>
  <si>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</si>
  <si>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</si>
  <si>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</si>
  <si>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</si>
  <si>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</si>
  <si>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EU CCR2 – Eigenmittelanforderungen für das CVA-Risiko</t>
  </si>
  <si>
    <t>Risikopositionswert</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</si>
  <si>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</si>
  <si>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</si>
  <si>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</si>
  <si>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</si>
  <si>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</si>
  <si>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</si>
  <si>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</si>
  <si>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EU CCR3 – Standardansatz – CCR-Risikopositionen nach regulatorischer Risikopositionsklasse und Risikogewicht</t>
  </si>
  <si>
    <t>Risikogewicht</t>
  </si>
  <si>
    <t>Risikopositionsklassen</t>
  </si>
  <si>
    <t>i)</t>
  </si>
  <si>
    <t>j)</t>
  </si>
  <si>
    <t>k)</t>
  </si>
  <si>
    <t>l)</t>
  </si>
  <si>
    <t>0%</t>
  </si>
  <si>
    <t>2%</t>
  </si>
  <si>
    <t>4%</t>
  </si>
  <si>
    <t>10%</t>
  </si>
  <si>
    <t>20%</t>
  </si>
  <si>
    <t>50%</t>
  </si>
  <si>
    <t>70%</t>
  </si>
  <si>
    <t>75%</t>
  </si>
  <si>
    <t>100%</t>
  </si>
  <si>
    <t>150%</t>
  </si>
  <si>
    <t>Sonstige</t>
  </si>
  <si>
    <t xml:space="preserve">Risikopositions-gesamtwert </t>
  </si>
  <si>
    <t xml:space="preserve">Staaten oder Zentralbanken </t>
  </si>
  <si>
    <t xml:space="preserve">Regionale oder lokale Gebietskörperschaften </t>
  </si>
  <si>
    <t>Öffentliche Stellen</t>
  </si>
  <si>
    <t>Multilaterale Entwicklungsbanken</t>
  </si>
  <si>
    <t>Internationale Organisationen</t>
  </si>
  <si>
    <t>Institute</t>
  </si>
  <si>
    <t>Risikopositionen gegenüber Unternehmen</t>
  </si>
  <si>
    <t>Mengengeschäft</t>
  </si>
  <si>
    <t>Institute und Unternehmen mit kurzfristiger Bonitätsbeurteilung</t>
  </si>
  <si>
    <t>Sonstige Positionen</t>
  </si>
  <si>
    <t>Risikopositionsgesamtwert</t>
  </si>
  <si>
    <t>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</si>
  <si>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</si>
  <si>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</si>
  <si>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</si>
  <si>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</si>
  <si>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</si>
  <si>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</si>
  <si>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</si>
  <si>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</si>
  <si>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</si>
  <si>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</si>
  <si>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</si>
  <si>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</si>
  <si>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</si>
  <si>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</si>
  <si>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</si>
  <si>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EU CCR6 – Risikopositionen in Kreditderivaten</t>
  </si>
  <si>
    <t>Erworbene Sicherheiten</t>
  </si>
  <si>
    <t>Veräußerte Sicherheiten</t>
  </si>
  <si>
    <t>Nominalwerte</t>
  </si>
  <si>
    <t>Einzeladressen-Kreditausfallswaps</t>
  </si>
  <si>
    <t>Indexierte Kreditausfallswaps</t>
  </si>
  <si>
    <t>Total Return-Swaps</t>
  </si>
  <si>
    <t>Kreditoptionen</t>
  </si>
  <si>
    <t>Sonstige Kreditderivate</t>
  </si>
  <si>
    <t>Nominalwerte insgesamt</t>
  </si>
  <si>
    <t>Beizulegende Zeitwerte</t>
  </si>
  <si>
    <t>Positiver beizulegender Zeitwert (Aktiva)</t>
  </si>
  <si>
    <t>Negativer beizulegender Zeitwert (Verbindlichkeiten)</t>
  </si>
  <si>
    <t>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</si>
  <si>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</si>
  <si>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</si>
  <si>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</si>
  <si>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</si>
  <si>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</si>
  <si>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</si>
  <si>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</si>
  <si>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</si>
  <si>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</si>
  <si>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</si>
  <si>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</si>
  <si>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</si>
  <si>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</si>
  <si>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EU CCyB1 - Geografische Verteilung der für die Berechnung des antizyklischen Kapitalpuffers wesentlichen Kreditrisikopositionen</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</si>
  <si>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</si>
  <si>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</si>
  <si>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</si>
  <si>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</si>
  <si>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</si>
  <si>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</si>
  <si>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</si>
  <si>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</si>
  <si>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</si>
  <si>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</si>
  <si>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</si>
  <si>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</si>
  <si>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</si>
  <si>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</si>
  <si>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</si>
  <si>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</si>
  <si>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(AE) Vereinigte Arabische Emirate</t>
  </si>
  <si>
    <t>(AT) Oesterreich</t>
  </si>
  <si>
    <t>(AU) Australien</t>
  </si>
  <si>
    <t>(BE) Belgien</t>
  </si>
  <si>
    <t>(CA) Kanada</t>
  </si>
  <si>
    <t>(CH) Schweiz</t>
  </si>
  <si>
    <t>(CZ) Tschechien</t>
  </si>
  <si>
    <t>(DE) Deutschland</t>
  </si>
  <si>
    <t>(DK) Daenemark</t>
  </si>
  <si>
    <t>(ES) Spanien</t>
  </si>
  <si>
    <t>(FR) Frankreich</t>
  </si>
  <si>
    <t>(GB) Großbritannien</t>
  </si>
  <si>
    <t>(GR) Griechenland</t>
  </si>
  <si>
    <t>(HK) Hongkong</t>
  </si>
  <si>
    <t>(HU) Ungarn</t>
  </si>
  <si>
    <t>(IT) Italien</t>
  </si>
  <si>
    <t>(LI) Liechtenstein</t>
  </si>
  <si>
    <t>(LU) Luxemburg</t>
  </si>
  <si>
    <t>(MX) Mexiko</t>
  </si>
  <si>
    <t>(NL) Niederlande</t>
  </si>
  <si>
    <t>(NO) Norwegen</t>
  </si>
  <si>
    <t>(PL) Polen</t>
  </si>
  <si>
    <t>(RS) Serbien und Kosovo</t>
  </si>
  <si>
    <t>(SE) Schweden</t>
  </si>
  <si>
    <t>(SK) Slowakei</t>
  </si>
  <si>
    <t>(US) Vereinigte Staaten von Amerika</t>
  </si>
  <si>
    <t>020</t>
  </si>
  <si>
    <t>Meldebogen EU CCyB2 – Höhe des institutsspezifischen antizyklischen Kapitalpuffers</t>
  </si>
  <si>
    <t>Quote des institutsspezifischen antizyklischen Kapitalpuffers</t>
  </si>
  <si>
    <t>Anforderung an den institutsspezifischen antizyklischen Kapitalpuffer</t>
  </si>
  <si>
    <t>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</si>
  <si>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</si>
  <si>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</si>
  <si>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</si>
  <si>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</si>
  <si>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</si>
  <si>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</si>
  <si>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</si>
  <si>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</si>
  <si>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</si>
  <si>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</si>
  <si>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</si>
  <si>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</si>
  <si>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</si>
  <si>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</si>
  <si>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</si>
  <si>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</si>
  <si>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</si>
  <si>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</si>
  <si>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</si>
  <si>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</si>
  <si>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</si>
  <si>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</si>
  <si>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</si>
  <si>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</si>
  <si>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</si>
  <si>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</si>
  <si>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</si>
  <si>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</si>
  <si>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</si>
  <si>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</si>
  <si>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</si>
  <si>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</si>
  <si>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</si>
  <si>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</si>
  <si>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</si>
  <si>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</si>
  <si>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</si>
  <si>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</si>
  <si>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</si>
  <si>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</si>
  <si>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Außerbilanzielle Risikopositionen</t>
  </si>
  <si>
    <t>160</t>
  </si>
  <si>
    <t>170</t>
  </si>
  <si>
    <t>180</t>
  </si>
  <si>
    <t>190</t>
  </si>
  <si>
    <t>200</t>
  </si>
  <si>
    <t>210</t>
  </si>
  <si>
    <t>220</t>
  </si>
  <si>
    <t>EU CQ1: Kreditqualität gestundeter Risikopositionen</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</si>
  <si>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</si>
  <si>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</si>
  <si>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</si>
  <si>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</si>
  <si>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</si>
  <si>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</si>
  <si>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</si>
  <si>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</si>
  <si>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Erteilte Kreditzusagen</t>
  </si>
  <si>
    <t>EU CQ3: 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</si>
  <si>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</si>
  <si>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</si>
  <si>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</si>
  <si>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</si>
  <si>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</si>
  <si>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</si>
  <si>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</si>
  <si>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</si>
  <si>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</si>
  <si>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</si>
  <si>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</si>
  <si>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EU CQ4: Qualität notleidender Risikopositionen nach geografischem Gebiet </t>
  </si>
  <si>
    <t>Davon: notleidend</t>
  </si>
  <si>
    <t>Davon: der Wertminderung unterliegend</t>
  </si>
  <si>
    <t>Kumulierte Wertminderung</t>
  </si>
  <si>
    <t>Rückstellungen für außerbilanzielle Verbindlichkeiten aus Zusagen und erteilte Finanzgarantien</t>
  </si>
  <si>
    <t>Kumulierte negative Änderungen beim beizulegenden Zeitwert aufgrund von Ausfallrisiken bei notleidenden Risikopositionen</t>
  </si>
  <si>
    <t>davon: ausgefallen</t>
  </si>
  <si>
    <t>Bilanzwirksame Risikopositionen</t>
  </si>
  <si>
    <t>AE</t>
  </si>
  <si>
    <t>AT</t>
  </si>
  <si>
    <t>BE</t>
  </si>
  <si>
    <t>BG</t>
  </si>
  <si>
    <t>CA</t>
  </si>
  <si>
    <t>CH</t>
  </si>
  <si>
    <t>CZ</t>
  </si>
  <si>
    <t>DE</t>
  </si>
  <si>
    <t>DK</t>
  </si>
  <si>
    <t>ES</t>
  </si>
  <si>
    <t>FI</t>
  </si>
  <si>
    <t>FR</t>
  </si>
  <si>
    <t>GB</t>
  </si>
  <si>
    <t>GR</t>
  </si>
  <si>
    <t>HU</t>
  </si>
  <si>
    <t>IT</t>
  </si>
  <si>
    <t>LI</t>
  </si>
  <si>
    <t>LU</t>
  </si>
  <si>
    <t>MX</t>
  </si>
  <si>
    <t>NL</t>
  </si>
  <si>
    <t>NO</t>
  </si>
  <si>
    <t>PL</t>
  </si>
  <si>
    <t>RO</t>
  </si>
  <si>
    <t>RS</t>
  </si>
  <si>
    <t>SE</t>
  </si>
  <si>
    <t>SK</t>
  </si>
  <si>
    <t>US</t>
  </si>
  <si>
    <t>XX</t>
  </si>
  <si>
    <t>EU CQ5: Kreditqualität von Darlehen und Kredite an nichtfinanzielle Kapitalgesellschaften nach Wirtschaftszweig</t>
  </si>
  <si>
    <t>Bruttobuchwert</t>
  </si>
  <si>
    <t>davon: Der Wertminderung unterliegende Darlehen und Kredite</t>
  </si>
  <si>
    <t>Land- und Forstwirtschaft, Fischerei</t>
  </si>
  <si>
    <t>Bergbau und Gewinnung von Steinen und Erden</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</si>
  <si>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</si>
  <si>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</si>
  <si>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</si>
  <si>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</si>
  <si>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</si>
  <si>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</si>
  <si>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</si>
  <si>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</si>
  <si>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</si>
  <si>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</si>
  <si>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</si>
  <si>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</si>
  <si>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</si>
  <si>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</si>
  <si>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</si>
  <si>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</si>
  <si>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EU CQ7: Durch Inbesitznahme und Vollstreckungsverfahren erlangte Sicherheiten</t>
  </si>
  <si>
    <t>Durch Inbesitznahme erlangte Sicherheiten</t>
  </si>
  <si>
    <t>Beim erstmaligen Ansatz beizulegender Wert</t>
  </si>
  <si>
    <t>Kumulierte negative Änderungen</t>
  </si>
  <si>
    <t>Außer Sachanlagen</t>
  </si>
  <si>
    <t>Wohnimmobilien</t>
  </si>
  <si>
    <t>Gewerbeimmobilien</t>
  </si>
  <si>
    <t>Bewegliche Sachen (Fahrzeuge, Schiffe usw.)</t>
  </si>
  <si>
    <t>Eigenkapitalinstrumente und Schuldtitel</t>
  </si>
  <si>
    <t>EU AE1 - Belastete und unbelastete Vermögenswerte</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</si>
  <si>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</si>
  <si>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</si>
  <si>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</si>
  <si>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</si>
  <si>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</si>
  <si>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</si>
  <si>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</si>
  <si>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</si>
  <si>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</si>
  <si>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</si>
  <si>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</si>
  <si>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</si>
  <si>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</si>
  <si>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</si>
  <si>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EU AE2 - Entgegengenommene Sicherheiten und begebene eigene Schuldverschreibungen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</si>
  <si>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</si>
  <si>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</si>
  <si>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</si>
  <si>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</si>
  <si>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</si>
  <si>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</si>
  <si>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</si>
  <si>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</si>
  <si>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</si>
  <si>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</si>
  <si>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241</t>
  </si>
  <si>
    <t>Eigene gedeckte Schuldverschreibungen und begebene, noch nicht als Sicherheit hinterlegte Verbriefungen</t>
  </si>
  <si>
    <t>250</t>
  </si>
  <si>
    <t>SUMME DER ENTGEGENGENOMMENEN SICHERHEITEN UND BEGEBENEN EIGENEN SCHULDVERSCHREIBUNGEN</t>
  </si>
  <si>
    <t>EU AE3 - Belastungsquellen</t>
  </si>
  <si>
    <t>Kongruente Verbindlichkeiten, Eventualverbindlich-keiten oder verliehene Wertpapiere</t>
  </si>
  <si>
    <t>Belastete Vermögenswerte, belastete entgegengenommene Sicherheiten und belastete begebene eigene Schuldverschreibungen außer gedeckten Schuldverschreibungen und forderungsunterlegten Wertpapieren</t>
  </si>
  <si>
    <t>Buchwert ausgewählter finanzieller Verbindlichkeiten</t>
  </si>
  <si>
    <t>EU CR5 - Standardansatz</t>
  </si>
  <si>
    <t xml:space="preserve"> Risikopositionsklassen</t>
  </si>
  <si>
    <t>Ohne Rating</t>
  </si>
  <si>
    <t>35%</t>
  </si>
  <si>
    <t>250%</t>
  </si>
  <si>
    <t>370%</t>
  </si>
  <si>
    <t>1250%</t>
  </si>
  <si>
    <t>p</t>
  </si>
  <si>
    <t>q</t>
  </si>
  <si>
    <t>Staaten oder Zentralbanken</t>
  </si>
  <si>
    <t>Regionale oder lokale Gebietskörperschaften</t>
  </si>
  <si>
    <t>Unternehmen</t>
  </si>
  <si>
    <t>Risikopositionen aus dem Mengengeschäft</t>
  </si>
  <si>
    <t>Durch Grundpfandrechte auf Immobilien besicherte Risikopositionen</t>
  </si>
  <si>
    <t>Ausgefallene Positionen</t>
  </si>
  <si>
    <t>Mit besonders hohem Risiko verbundene Risikopositionen</t>
  </si>
  <si>
    <t>Gedeckte Schuldverschreibungen</t>
  </si>
  <si>
    <t>Risikopositionen gegenüber Instituten und Unternehmen mit kurzfristiger Bonitätsbeurteilung</t>
  </si>
  <si>
    <t>Anteile an Organismen für gemeinsame Anlagen</t>
  </si>
  <si>
    <t>Beteiligungspositionen</t>
  </si>
  <si>
    <t>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</si>
  <si>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</si>
  <si>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</si>
  <si>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</si>
  <si>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</si>
  <si>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</si>
  <si>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</si>
  <si>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</si>
  <si>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</si>
  <si>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</si>
  <si>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</si>
  <si>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</si>
  <si>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EU OR1 - 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</si>
  <si>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</si>
  <si>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</si>
  <si>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</si>
  <si>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</si>
  <si>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</si>
  <si>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</si>
  <si>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</si>
  <si>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</si>
  <si>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</si>
  <si>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</si>
  <si>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</si>
  <si>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KM1 - Schlüsselparameter</t>
  </si>
  <si>
    <t>Verfügbare Eigenmittel (Beträge)</t>
  </si>
  <si>
    <t xml:space="preserve">Kernkapital (T1) </t>
  </si>
  <si>
    <t xml:space="preserve">Gesamtkapital </t>
  </si>
  <si>
    <t>Risk-weighted exposure amounts</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</si>
  <si>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</si>
  <si>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</si>
  <si>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</si>
  <si>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</si>
  <si>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</si>
  <si>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</si>
  <si>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</si>
  <si>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</si>
  <si>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</si>
  <si>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</si>
  <si>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</si>
  <si>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</si>
  <si>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</si>
  <si>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</si>
  <si>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</si>
  <si>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</si>
  <si>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</si>
  <si>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</si>
  <si>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</si>
  <si>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</si>
  <si>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</si>
  <si>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 (%)</t>
  </si>
  <si>
    <t>Kombinierte Kapitalpufferanforderung (%)</t>
  </si>
  <si>
    <t>EU 11a</t>
  </si>
  <si>
    <t>Gesamtkapitalanforderungen (%)</t>
  </si>
  <si>
    <t>Nach Erfüllung der SREP-Gesamtkapitalanforderung verfügbares CET1 (%)</t>
  </si>
  <si>
    <t>Verschuldungsquote</t>
  </si>
  <si>
    <t>Gesamtrisikopositionsmessgröße</t>
  </si>
  <si>
    <t>Verschuldungsquote (in %)</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</si>
  <si>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</si>
  <si>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</si>
  <si>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</si>
  <si>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</si>
  <si>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</si>
  <si>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</si>
  <si>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</si>
  <si>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</si>
  <si>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</si>
  <si>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</si>
  <si>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</si>
  <si>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Gesamtverschuldungsquote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</si>
  <si>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</si>
  <si>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</si>
  <si>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</si>
  <si>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</si>
  <si>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</si>
  <si>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</si>
  <si>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</si>
  <si>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</si>
  <si>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Verfügbare stabile Refinanzierung, gesamt</t>
  </si>
  <si>
    <t>Erforderliche stabile Refinanzierung, gesamt</t>
  </si>
  <si>
    <t>Strukturelle Liquiditätsquote (NSFR) (%)</t>
  </si>
  <si>
    <t>EU IRRBB1 - Zinsrisiken bei Geschäften des Anlagebuchs</t>
  </si>
  <si>
    <t>Aufsichtliche Schockszenarien</t>
  </si>
  <si>
    <t>Änderungen des wirtschaftlichen Werts des Eigenkapitals</t>
  </si>
  <si>
    <t>Änderungen der Nettzinserträge</t>
  </si>
  <si>
    <t>Laufender Zeitraum</t>
  </si>
  <si>
    <t>Letzter Zeitraum</t>
  </si>
  <si>
    <t>Paralleler Aufwärtsschock</t>
  </si>
  <si>
    <t>Paralleler Abwärtsschock</t>
  </si>
  <si>
    <t>Steepener-Schock</t>
  </si>
  <si>
    <t>Flattener-Schock</t>
  </si>
  <si>
    <t>Aufwärtsschock bei den kurzfristigen Zinsen</t>
  </si>
  <si>
    <t>Abwärtsschock bei den kurzfristigen Zinsen</t>
  </si>
  <si>
    <t xml:space="preserve">EU-REM1 - Für das Geschäftsjahr gewährte Vergütung </t>
  </si>
  <si>
    <t>Leitungsorgan - Aufsichtsfunktion</t>
  </si>
  <si>
    <t xml:space="preserve">Leitungsorgan - Leitungsfunktion </t>
  </si>
  <si>
    <t>Sonstige Mitglieder der Geschäftsleitung</t>
  </si>
  <si>
    <t>Sonstige identifizierte Mitarbeiter</t>
  </si>
  <si>
    <t>Feste Vergütung</t>
  </si>
  <si>
    <t>Anzahl der identifizierten Mitarbeiter</t>
  </si>
  <si>
    <t>Feste Vergütung insgesamt</t>
  </si>
  <si>
    <t>Davon: monetäre Vergütung</t>
  </si>
  <si>
    <t>(Gilt nicht in der EU)</t>
  </si>
  <si>
    <t>EU-4a</t>
  </si>
  <si>
    <t>Davon: Anteile oder gleichwertige Beteiligungen</t>
  </si>
  <si>
    <t xml:space="preserve">Davon: an Anteile geknüpfte Instrumente oder gleichwertige nicht liquiditätswirksame Instrumente </t>
  </si>
  <si>
    <t>EU-5x</t>
  </si>
  <si>
    <t>Davon: andere Instrumente</t>
  </si>
  <si>
    <t>Davon: sonstige Positionen</t>
  </si>
  <si>
    <t>Variable Vergütung</t>
  </si>
  <si>
    <r>
      <rPr>
        <sz val="10"/>
        <rFont val="Swis721 Ex BT"/>
        <family val="2"/>
      </rPr>
      <t>Variable Vergütung insgesamt</t>
    </r>
  </si>
  <si>
    <t>Davon: zurückbehalten</t>
  </si>
  <si>
    <t>EU-13a</t>
  </si>
  <si>
    <t>EU-14a</t>
  </si>
  <si>
    <t>EU-13b</t>
  </si>
  <si>
    <t>EU-14b</t>
  </si>
  <si>
    <t>EU-14x</t>
  </si>
  <si>
    <t>EU-14y</t>
  </si>
  <si>
    <t xml:space="preserve">Vergütung insgesamt </t>
  </si>
  <si>
    <t>EU-REM2 - Sonderzahlungen an Mitarbeiter, deren berufliche Tätigkeiten einen wesentlichen Einfluss auf das Risikoprofil des Instituts haben (identifizierte Mitarbeiter)</t>
  </si>
  <si>
    <t xml:space="preserve">Garantierte variable Vergütung – Gesamtbetrag </t>
  </si>
  <si>
    <t>Gewährte garantierte variable Vergütung - Zahl der identifizierten Mitarbeiter</t>
  </si>
  <si>
    <t>Gewährte garantierte variable Vergütung - Gesamtbetrag</t>
  </si>
  <si>
    <t xml:space="preserve">       </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</si>
  <si>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</si>
  <si>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</si>
  <si>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</si>
  <si>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</si>
  <si>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</si>
  <si>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</si>
  <si>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</si>
  <si>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   </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</si>
  <si>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</si>
  <si>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</si>
  <si>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</si>
  <si>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EU-REM3 - Zurückbehaltene Vergütung</t>
  </si>
  <si>
    <t>EU - g</t>
  </si>
  <si>
    <t>EU - h</t>
  </si>
  <si>
    <t>Zurückbehaltene und einbehaltene Vergütung</t>
  </si>
  <si>
    <t>Gesamtbetrag der für frühere Leistungsperioden gewährten, zurückbehaltenen Vergütungen</t>
  </si>
  <si>
    <t>Davon: im Geschäftsjahr zu beziehen</t>
  </si>
  <si>
    <t>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</si>
  <si>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</si>
  <si>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</si>
  <si>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</si>
  <si>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</si>
  <si>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</si>
  <si>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</si>
  <si>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</si>
  <si>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</si>
  <si>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</si>
  <si>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</si>
  <si>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</si>
  <si>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</si>
  <si>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EU-REM4 - Vergütungen von 1 Mio. EUR oder mehr pro Jahr</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</si>
  <si>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</si>
  <si>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</si>
  <si>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</si>
  <si>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</si>
  <si>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</si>
  <si>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</si>
  <si>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</si>
  <si>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</si>
  <si>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</si>
  <si>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</si>
  <si>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</si>
  <si>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</si>
  <si>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</si>
  <si>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EU LR1 - LRSum: Summarische Abstimmung zwischen bilanzierten Aktiva 
und Risikopositionen für die Verschuldungsquote</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</si>
  <si>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</si>
  <si>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</si>
  <si>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</si>
  <si>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</si>
  <si>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</si>
  <si>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</si>
  <si>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</si>
  <si>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</si>
  <si>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</si>
  <si>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</si>
  <si>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</si>
  <si>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</si>
  <si>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</si>
  <si>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</si>
  <si>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</si>
  <si>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</si>
  <si>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</si>
  <si>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</si>
  <si>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</si>
  <si>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</si>
  <si>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</si>
  <si>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</si>
  <si>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</si>
  <si>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</si>
  <si>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</si>
  <si>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</si>
  <si>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</si>
  <si>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</si>
  <si>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</si>
  <si>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</si>
  <si>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</si>
  <si>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</si>
  <si>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</si>
  <si>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</si>
  <si>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</si>
  <si>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</si>
  <si>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</si>
  <si>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</si>
  <si>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</si>
  <si>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</si>
  <si>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</si>
  <si>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</si>
  <si>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</si>
  <si>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</si>
  <si>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</si>
  <si>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</si>
  <si>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</si>
  <si>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</si>
  <si>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</si>
  <si>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</si>
  <si>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</si>
  <si>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</si>
  <si>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</si>
  <si>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</si>
  <si>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</si>
  <si>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</si>
  <si>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</si>
  <si>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</si>
  <si>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</si>
  <si>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</si>
  <si>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</si>
  <si>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</si>
  <si>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</si>
  <si>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</si>
  <si>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</si>
  <si>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</si>
  <si>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</si>
  <si>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</si>
  <si>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</si>
  <si>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</si>
  <si>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</si>
  <si>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</si>
  <si>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</si>
  <si>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</si>
  <si>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</si>
  <si>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</si>
  <si>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</si>
  <si>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</si>
  <si>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</si>
  <si>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</si>
  <si>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</si>
  <si>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</si>
  <si>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</si>
  <si>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</si>
  <si>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</si>
  <si>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</si>
  <si>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</si>
  <si>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</si>
  <si>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</si>
  <si>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</si>
  <si>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</si>
  <si>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</si>
  <si>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</si>
  <si>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</si>
  <si>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</si>
  <si>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</si>
  <si>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</si>
  <si>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</si>
  <si>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</si>
  <si>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</si>
  <si>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</si>
  <si>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</si>
  <si>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</si>
  <si>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</si>
  <si>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</si>
  <si>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</si>
  <si>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</si>
  <si>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</si>
  <si>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</si>
  <si>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</si>
  <si>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</si>
  <si>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</si>
  <si>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</si>
  <si>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</si>
  <si>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</si>
  <si>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</si>
  <si>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</si>
  <si>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</si>
  <si>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</si>
  <si>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EU-8</t>
  </si>
  <si>
    <t>Durch Grundpfandrechte an Immobilien besicherte Risikopositionen</t>
  </si>
  <si>
    <t>EU-9</t>
  </si>
  <si>
    <t>EU-10</t>
  </si>
  <si>
    <t>UNTERNEHMEN</t>
  </si>
  <si>
    <t>EU-11</t>
  </si>
  <si>
    <t>EU-12</t>
  </si>
  <si>
    <t>Sonstige Risikopositionen (z. B. Beteiligungen, Verbriefungen und sonstige Aktiva, die keine Kreditverpflichtungen sind)</t>
  </si>
  <si>
    <t>EU LIQ1 - Quantitative Angaben zur LCR</t>
  </si>
  <si>
    <t>Konsolidierungskreis: (auf Einzel-/konsolidierter Basis)</t>
  </si>
  <si>
    <t>Ungewichteter Gesamtwert (Durchschnitt)</t>
  </si>
  <si>
    <t>Gewichteter Gesamtwert (Durchschnitt)</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</si>
  <si>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</si>
  <si>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</si>
  <si>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</si>
  <si>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</si>
  <si>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</si>
  <si>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</si>
  <si>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</si>
  <si>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</si>
  <si>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</si>
  <si>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</si>
  <si>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</si>
  <si>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</si>
  <si>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</si>
  <si>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</si>
  <si>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</si>
  <si>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</si>
  <si>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</si>
  <si>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</si>
  <si>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</si>
  <si>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</si>
  <si>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</si>
  <si>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</si>
  <si>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</si>
  <si>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</si>
  <si>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</si>
  <si>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</si>
  <si>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</si>
  <si>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</si>
  <si>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</si>
  <si>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</si>
  <si>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</si>
  <si>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</si>
  <si>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</si>
  <si>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</si>
  <si>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 xml:space="preserve">BEREINIGTER GESAMTWERT </t>
  </si>
  <si>
    <t>LIQUIDITÄTSPUFFER</t>
  </si>
  <si>
    <t>GESAMTE NETTOMITTELABFLÜSSE</t>
  </si>
  <si>
    <t>LIQUIDITÄTSDECKUNGSQUOTE</t>
  </si>
  <si>
    <t xml:space="preserve">EU LIQ2: Strukturelle Liquiditätsquote </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</si>
  <si>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</si>
  <si>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</si>
  <si>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</si>
  <si>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</si>
  <si>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</si>
  <si>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</si>
  <si>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</si>
  <si>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</si>
  <si>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</si>
  <si>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</si>
  <si>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</si>
  <si>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</si>
  <si>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</si>
  <si>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</si>
  <si>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</si>
  <si>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</si>
  <si>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</si>
  <si>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</si>
  <si>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</si>
  <si>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</si>
  <si>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</si>
  <si>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</si>
  <si>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</si>
  <si>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</si>
  <si>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</si>
  <si>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</si>
  <si>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</si>
  <si>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</si>
  <si>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</si>
  <si>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</si>
  <si>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</si>
  <si>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</si>
  <si>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</si>
  <si>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</si>
  <si>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</si>
  <si>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</si>
  <si>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</si>
  <si>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</si>
  <si>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</si>
  <si>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</si>
  <si>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</si>
  <si>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EU LIQ2: Strukturelle Liquiditätsquote T-1</t>
  </si>
  <si>
    <t>30.09.2022 - in EUR</t>
  </si>
  <si>
    <t>All other liabilities andcapital instruments not included in the above categories</t>
  </si>
  <si>
    <t>Performing securities financing transactions with financial customerscollateralised by Level 1 HQLA subject to 0% haircut</t>
  </si>
  <si>
    <t>EU LIQ2: Strukturelle Liquiditätsquote T-2</t>
  </si>
  <si>
    <t>30.06.2022 - in EUR</t>
  </si>
  <si>
    <t>EU LIQ2: Strukturelle Liquiditätsquote T-3</t>
  </si>
  <si>
    <t>31.03.2022 - in EUR</t>
  </si>
  <si>
    <t>Vertragsgemäß bediente Darlehen an nichtfinanzielle Kapitalgesellschaften, Darlehen an Privat- und kleine Geschäftskunden und Darlehen an Staaten und öffentliche Stellen, davon:</t>
  </si>
  <si>
    <t>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</si>
  <si>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</si>
  <si>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</si>
  <si>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</si>
  <si>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</si>
  <si>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</si>
  <si>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</si>
  <si>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</si>
  <si>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</si>
  <si>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</si>
  <si>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</si>
  <si>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</si>
  <si>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</si>
  <si>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</si>
  <si>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Bilanzielle Risikopositionen</t>
  </si>
  <si>
    <t xml:space="preserve">RWA-Dichte (%) </t>
  </si>
  <si>
    <t>Durch Hypotheken auf Immobilien besichert</t>
  </si>
  <si>
    <t>Organismen für gemeinsame Anlagen</t>
  </si>
  <si>
    <t>Davon: wertgemin-dert</t>
  </si>
  <si>
    <t>BA</t>
  </si>
  <si>
    <t>CN</t>
  </si>
  <si>
    <t>DZ</t>
  </si>
  <si>
    <t>IE</t>
  </si>
  <si>
    <t>IS</t>
  </si>
  <si>
    <t>LV</t>
  </si>
  <si>
    <t>SG</t>
  </si>
  <si>
    <t>AR</t>
  </si>
  <si>
    <t>AU</t>
  </si>
  <si>
    <t>BR</t>
  </si>
  <si>
    <t>PA</t>
  </si>
  <si>
    <t>TH</t>
  </si>
  <si>
    <t>Herstellung</t>
  </si>
  <si>
    <t>Tabelle EU CCA – Hauptmerkmale von Instrumenten aufsichtsrechtlicher Eigenmittel und Instrumenten berücksichtigungsfähiger Verbindlichkeiten</t>
  </si>
  <si>
    <t>Geschäftsanteile</t>
  </si>
  <si>
    <t>Partizipationskapital</t>
  </si>
  <si>
    <t>Raiffeisen Landesbank Vorarlberg mit Revisionsverband eGen</t>
  </si>
  <si>
    <t>Einheitliche Kennung (z. B. CUSIP, ISIN oder Bloomberg-Kennung für Privatplatzierung)</t>
  </si>
  <si>
    <t>Gesamtes Instrument österreichisches Recht</t>
  </si>
  <si>
    <t>3a </t>
  </si>
  <si>
    <t>Vertragliche Anerkennung von Herabschreibungs- oder Umwandlungsbefugnissen der Abwicklungsbehörden</t>
  </si>
  <si>
    <t xml:space="preserve">    Aktuelle Behandlung, gegebenenfalls unter Berücksichtigung der CRR-Übergangsregelungen</t>
  </si>
  <si>
    <t xml:space="preserve">     CRR-Regelungen nach der Übergangszeit</t>
  </si>
  <si>
    <t xml:space="preserve">     Anrechenbar auf Einzel-/(teil)konsolidierter Basis/Einzel- und (teil)konsolidierter Basis</t>
  </si>
  <si>
    <t>Solo- und (teil-) konsolidiert</t>
  </si>
  <si>
    <t>Solo- und Konzernebene</t>
  </si>
  <si>
    <t xml:space="preserve">     Instrumenttyp (Typen je nach Land zu spezifizieren)</t>
  </si>
  <si>
    <t>Genossenschaftsanteil Art. 29 CRR</t>
  </si>
  <si>
    <t>Partizipationskapital Art. 29 CRR</t>
  </si>
  <si>
    <t>Auf aufsichtsrechtliche Eigenmittel oder berücksichtigungsfähige Verbindlichkeiten anrechenbarer Betrag (Währung in Millionen, Stand letzter Meldestichtag)</t>
  </si>
  <si>
    <t>23 Mio EUR</t>
  </si>
  <si>
    <t>7 Mio EUR</t>
  </si>
  <si>
    <t xml:space="preserve">Nennwert des Instruments </t>
  </si>
  <si>
    <t>23.540.776 EUR</t>
  </si>
  <si>
    <t>6.766.648 EUR</t>
  </si>
  <si>
    <t>42.923.854,32 EUR</t>
  </si>
  <si>
    <t>62.336.267,14 EUR</t>
  </si>
  <si>
    <t>fortlaufend</t>
  </si>
  <si>
    <t>bis zum 30.06.2013</t>
  </si>
  <si>
    <t>Unbefristet oder mit Verfalltermin</t>
  </si>
  <si>
    <t>unbefristet</t>
  </si>
  <si>
    <t xml:space="preserve">     Ursprünglicher Fälligkeitstermin </t>
  </si>
  <si>
    <t>nein</t>
  </si>
  <si>
    <t xml:space="preserve">     Wählbarer Kündigungstermin, bedingte Kündigungstermine und Tilgungsbetrag </t>
  </si>
  <si>
    <t xml:space="preserve">     Spätere Kündigungstermine, wenn anwendbar</t>
  </si>
  <si>
    <t>Coupons/Dividenden</t>
  </si>
  <si>
    <t xml:space="preserve">Feste oder variable Dividenden-/Couponzahlungen </t>
  </si>
  <si>
    <t>variabel</t>
  </si>
  <si>
    <t xml:space="preserve">Nominalcoupon und etwaiger Referenzindex </t>
  </si>
  <si>
    <t xml:space="preserve">Bestehen eines „Dividenden-Stopps“ </t>
  </si>
  <si>
    <t xml:space="preserve">     Gänzlich diskretionär, teilweise diskretionär oder zwingend (zeitlich)</t>
  </si>
  <si>
    <t>gänzlich diskretionär</t>
  </si>
  <si>
    <t xml:space="preserve">     Gänzlich diskretionär, teilweise diskretionär oder zwingend (in Bezug auf den Betrag)</t>
  </si>
  <si>
    <t xml:space="preserve">     Bestehen einer Kostenanstiegsklausel oder eines anderen Tilgungsanreizes</t>
  </si>
  <si>
    <t xml:space="preserve">     Nicht kumulativ oder kumulativ</t>
  </si>
  <si>
    <t>nicht kumulativ</t>
  </si>
  <si>
    <t>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</si>
  <si>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</si>
  <si>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</si>
  <si>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</si>
  <si>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</si>
  <si>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</si>
  <si>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</si>
  <si>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 xml:space="preserve">     Bei Herabschreibung: Auslöser für die Herabschreibung</t>
  </si>
  <si>
    <t xml:space="preserve">     Bei Herabschreibung: ganz oder teilweise</t>
  </si>
  <si>
    <t xml:space="preserve">     Bei Herabschreibung: dauerhaft oder vorübergehend</t>
  </si>
  <si>
    <t xml:space="preserve">        Bei vorübergehender Herabschreibung: Mechanismus der Wiederzuschreibung</t>
  </si>
  <si>
    <t>34a </t>
  </si>
  <si>
    <t>Art der Nachrangigkeit (nur für berücksichtigungsfähige Verbindlichkeiten)</t>
  </si>
  <si>
    <t>EU-34b</t>
  </si>
  <si>
    <t>Rang des Instruments in regulären Insolvenzverfahren</t>
  </si>
  <si>
    <t>Gegebenenfalls Angabe unvorschriftsmäßiger Merkmale</t>
  </si>
  <si>
    <t>1. Ist ein Feld nicht anwendbar, bitte „k.A.“ angeben.</t>
  </si>
  <si>
    <t>Li-Waiver</t>
  </si>
  <si>
    <t>010.043</t>
  </si>
  <si>
    <t>010.044</t>
  </si>
  <si>
    <t>010.045</t>
  </si>
  <si>
    <t>010.046</t>
  </si>
  <si>
    <t>010.047</t>
  </si>
  <si>
    <t>010.048</t>
  </si>
  <si>
    <t>010.049</t>
  </si>
  <si>
    <t>010.050</t>
  </si>
  <si>
    <t>010.051</t>
  </si>
  <si>
    <t>010.052</t>
  </si>
  <si>
    <t>010.053</t>
  </si>
  <si>
    <t>010.054</t>
  </si>
  <si>
    <t>010.055</t>
  </si>
  <si>
    <t>010.056</t>
  </si>
  <si>
    <t>010.057</t>
  </si>
  <si>
    <t>010.058</t>
  </si>
  <si>
    <t>010.059</t>
  </si>
  <si>
    <t>010.060</t>
  </si>
  <si>
    <t>010.061</t>
  </si>
  <si>
    <t>010.062</t>
  </si>
  <si>
    <t>010.063</t>
  </si>
  <si>
    <t>010.064</t>
  </si>
  <si>
    <t>010.065</t>
  </si>
  <si>
    <t>010.066</t>
  </si>
  <si>
    <t>010.067</t>
  </si>
  <si>
    <t>010.068</t>
  </si>
  <si>
    <t>010.069</t>
  </si>
  <si>
    <t>010.070</t>
  </si>
  <si>
    <t>010.071</t>
  </si>
  <si>
    <t>010.072</t>
  </si>
  <si>
    <t>010.073</t>
  </si>
  <si>
    <t>010.074</t>
  </si>
  <si>
    <t>010.075</t>
  </si>
  <si>
    <t>010.076</t>
  </si>
  <si>
    <t>010.077</t>
  </si>
  <si>
    <t>010.078</t>
  </si>
  <si>
    <t>010.079</t>
  </si>
  <si>
    <t>010.080</t>
  </si>
  <si>
    <t>010.081</t>
  </si>
  <si>
    <t>010.082</t>
  </si>
  <si>
    <t>010.083</t>
  </si>
  <si>
    <t>010.084</t>
  </si>
  <si>
    <t>(AR) Argentinien</t>
  </si>
  <si>
    <t>(BA) Bosnien-Herzegowina</t>
  </si>
  <si>
    <t>(BG) Bulgarien</t>
  </si>
  <si>
    <t>(BR) Brasilien</t>
  </si>
  <si>
    <t>(CK) Cook-Inseln</t>
  </si>
  <si>
    <t>(CN) China</t>
  </si>
  <si>
    <t>(DZ) Algerien</t>
  </si>
  <si>
    <t>(EE) Estland</t>
  </si>
  <si>
    <t>(HR) Kroatien</t>
  </si>
  <si>
    <t>(IR) Iran</t>
  </si>
  <si>
    <t>(IS) Island</t>
  </si>
  <si>
    <t>(LT) Litauen</t>
  </si>
  <si>
    <t>(PA) Panama</t>
  </si>
  <si>
    <t>(RO) Rumaenien</t>
  </si>
  <si>
    <t>(SG) Singapur</t>
  </si>
  <si>
    <t>(TH) Thailand</t>
  </si>
  <si>
    <t xml:space="preserve">Quantitative Offenlegung 2022 der Raiffeisen Landesbank Vorarlberg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</si>
</sst>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00%"/>
    <numFmt numFmtId="165" formatCode="_-* #,##0_-;\-* #,##0_-;_-* &quot;-&quot;??_-;_-@_-"/>
    <numFmt numFmtId="166" formatCode="0.0000000000000%"/>
  </numFmts>
  <fonts count="52" x14ac:knownFonts="1">
    <font>
      <sz val="11"/>
      <color indexed="8"/>
      <name val="Calibri"/>
      <family val="2"/>
      <scheme val="minor"/>
    </font>
    <font>
      <sz val="11"/>
      <color theme="1"/>
      <name val="Calibri"/>
      <family val="2"/>
      <scheme val="minor"/>
    </font>
    <font>
      <sz val="11"/>
      <color theme="1"/>
      <name val="Calibri"/>
      <family val="2"/>
      <scheme val="minor"/>
    </font>
    <font>
      <b/>
      <sz val="10"/>
      <color indexed="8"/>
      <name val="Arial"/>
      <family val="2"/>
    </font>
    <font>
      <sz val="10"/>
      <color indexed="8"/>
      <name val="Arial"/>
      <family val="2"/>
    </font>
    <font>
      <sz val="11"/>
      <color rgb="FFFF0000"/>
      <name val="Calibri"/>
      <family val="2"/>
      <scheme val="minor"/>
    </font>
    <font>
      <b/>
      <sz val="11"/>
      <color indexed="8"/>
      <name val="Calibri"/>
      <family val="2"/>
      <scheme val="minor"/>
    </font>
    <font>
      <u/>
      <sz val="11"/>
      <color theme="10"/>
      <name val="Calibri"/>
      <family val="2"/>
      <scheme val="minor"/>
    </font>
    <font>
      <sz val="11"/>
      <color indexed="8"/>
      <name val="Calibri"/>
      <family val="2"/>
      <scheme val="minor"/>
    </font>
    <font>
      <b/>
      <sz val="10"/>
      <color indexed="8"/>
      <name val="Swis721 Ex BT"/>
      <family val="2"/>
    </font>
    <font>
      <sz val="11"/>
      <color indexed="8"/>
      <name val="Swis721 Ex BT"/>
      <family val="2"/>
    </font>
    <font>
      <sz val="10"/>
      <color indexed="8"/>
      <name val="Swis721 Ex BT"/>
      <family val="2"/>
    </font>
    <font>
      <sz val="10"/>
      <color rgb="FF000000"/>
      <name val="Swis721 Ex BT"/>
      <family val="2"/>
    </font>
    <font>
      <b/>
      <sz val="10"/>
      <color rgb="FF000000"/>
      <name val="Swis721 Ex BT"/>
      <family val="2"/>
    </font>
    <font>
      <sz val="10"/>
      <color theme="1"/>
      <name val="Swis721 Ex BT"/>
      <family val="2"/>
    </font>
    <font>
      <b/>
      <sz val="10"/>
      <name val="Swis721 Ex BT"/>
      <family val="2"/>
    </font>
    <font>
      <u/>
      <sz val="10"/>
      <color theme="10"/>
      <name val="Swis721 Ex BT"/>
      <family val="2"/>
    </font>
    <font>
      <b/>
      <sz val="12"/>
      <color rgb="FF000000"/>
      <name val="Swis721 Ex BT"/>
      <family val="2"/>
    </font>
    <font>
      <b/>
      <sz val="11"/>
      <color indexed="8"/>
      <name val="Swis721 Ex BT"/>
      <family val="2"/>
    </font>
    <font>
      <sz val="10"/>
      <name val="Swis721 Ex BT"/>
      <family val="2"/>
    </font>
    <font>
      <b/>
      <sz val="12"/>
      <color indexed="8"/>
      <name val="Swis721 Ex BT"/>
      <family val="2"/>
    </font>
    <font>
      <sz val="10"/>
      <color indexed="8"/>
      <name val="Swis721 BT"/>
      <family val="2"/>
    </font>
    <font>
      <sz val="11"/>
      <color indexed="8"/>
      <name val="Swis721 BT"/>
      <family val="2"/>
    </font>
    <font>
      <b/>
      <sz val="11"/>
      <color indexed="8"/>
      <name val="Swis721 BT"/>
      <family val="2"/>
    </font>
    <font>
      <b/>
      <sz val="12"/>
      <color indexed="8"/>
      <name val="Swis721 BT"/>
      <family val="2"/>
    </font>
    <font>
      <sz val="12"/>
      <color indexed="8"/>
      <name val="Swis721 BT"/>
      <family val="2"/>
    </font>
    <font>
      <i/>
      <sz val="10"/>
      <color indexed="8"/>
      <name val="Swis721 Ex BT"/>
      <family val="2"/>
    </font>
    <font>
      <sz val="10"/>
      <color indexed="60"/>
      <name val="Swis721 Ex BT"/>
      <family val="2"/>
    </font>
    <font>
      <u/>
      <sz val="10"/>
      <color indexed="21"/>
      <name val="Swis721 Ex BT"/>
      <family val="2"/>
    </font>
    <font>
      <sz val="10"/>
      <color indexed="8"/>
      <name val="Calibri"/>
      <family val="2"/>
      <scheme val="minor"/>
    </font>
    <font>
      <b/>
      <i/>
      <sz val="10"/>
      <color indexed="8"/>
      <name val="Swis721 Ex BT"/>
      <family val="2"/>
    </font>
    <font>
      <sz val="11"/>
      <color rgb="FFFF0000"/>
      <name val="Swis721 Ex BT"/>
      <family val="2"/>
    </font>
    <font>
      <i/>
      <u/>
      <sz val="10"/>
      <color indexed="8"/>
      <name val="Swis721 Ex BT"/>
      <family val="2"/>
    </font>
    <font>
      <i/>
      <sz val="10"/>
      <color indexed="10"/>
      <name val="Swis721 Ex BT"/>
      <family val="2"/>
    </font>
    <font>
      <sz val="11"/>
      <name val="Swis721 Ex BT"/>
      <family val="2"/>
    </font>
    <font>
      <b/>
      <sz val="11"/>
      <name val="Swis721 Ex BT"/>
      <family val="2"/>
    </font>
    <font>
      <sz val="12"/>
      <color rgb="FF000000"/>
      <name val="Swis721 Ex BT"/>
      <family val="2"/>
    </font>
    <font>
      <b/>
      <sz val="10"/>
      <color indexed="8"/>
      <name val="Arial"/>
    </font>
    <font>
      <sz val="10"/>
      <color indexed="8"/>
      <name val="Arial"/>
    </font>
    <font>
      <i/>
      <sz val="10"/>
      <color indexed="8"/>
      <name val="Arial"/>
    </font>
    <font>
      <b/>
      <i/>
      <sz val="10"/>
      <color indexed="8"/>
      <name val="Arial"/>
    </font>
    <font>
      <i/>
      <sz val="10"/>
      <color indexed="8"/>
      <name val="Arial"/>
      <family val="2"/>
    </font>
    <font>
      <b/>
      <i/>
      <sz val="10"/>
      <color indexed="8"/>
      <name val="Arial"/>
      <family val="2"/>
    </font>
    <font>
      <b/>
      <sz val="14"/>
      <name val="Calibri"/>
      <family val="2"/>
      <scheme val="minor"/>
    </font>
    <font>
      <sz val="11"/>
      <name val="Calibri"/>
      <family val="2"/>
      <scheme val="minor"/>
    </font>
    <font>
      <b/>
      <sz val="11"/>
      <color rgb="FFFF0000"/>
      <name val="Calibri"/>
      <family val="2"/>
      <scheme val="minor"/>
    </font>
    <font>
      <b/>
      <sz val="10"/>
      <color theme="1"/>
      <name val="Arial"/>
      <family val="2"/>
    </font>
    <font>
      <sz val="11"/>
      <color rgb="FF000000"/>
      <name val="Calibri"/>
      <family val="2"/>
      <scheme val="minor"/>
    </font>
    <font>
      <sz val="10"/>
      <color theme="1"/>
      <name val="Arial"/>
      <family val="2"/>
    </font>
    <font>
      <i/>
      <sz val="11"/>
      <color rgb="FF000000"/>
      <name val="Calibri"/>
      <family val="2"/>
      <scheme val="minor"/>
    </font>
    <font>
      <sz val="8"/>
      <color theme="1"/>
      <name val="Calibri"/>
      <family val="2"/>
      <scheme val="minor"/>
    </font>
    <font>
      <sz val="10"/>
      <color rgb="FFFF0000"/>
      <name val="Swis721 Ex BT"/>
      <family val="2"/>
    </font>
  </fonts>
  <fills count="10">
    <fill>
      <patternFill patternType="none"/>
    </fill>
    <fill>
      <patternFill patternType="gray125"/>
    </fill>
    <fill>
      <patternFill patternType="solid">
        <fgColor rgb="FFFFFFFF"/>
      </patternFill>
    </fill>
    <fill>
      <patternFill patternType="solid">
        <fgColor rgb="FF808080"/>
      </patternFill>
    </fill>
    <fill>
      <patternFill patternType="solid">
        <fgColor rgb="FFD9E1ED"/>
      </patternFill>
    </fill>
    <fill>
      <patternFill patternType="solid">
        <fgColor rgb="FFFFFF00"/>
        <bgColor indexed="64"/>
      </patternFill>
    </fill>
    <fill>
      <patternFill patternType="solid">
        <fgColor theme="0"/>
        <bgColor indexed="64"/>
      </patternFill>
    </fill>
    <fill>
      <patternFill patternType="solid">
        <fgColor theme="2" tint="-0.499984740745262"/>
        <bgColor indexed="64"/>
      </patternFill>
    </fill>
    <fill>
      <patternFill patternType="solid">
        <fgColor theme="2" tint="-0.249977111117893"/>
        <bgColor rgb="FF000000"/>
      </patternFill>
    </fill>
    <fill>
      <patternFill patternType="solid">
        <fgColor theme="0" tint="-0.14999847407452621"/>
        <bgColor rgb="FF000000"/>
      </patternFill>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s>
  <cellStyleXfs count="7">
    <xf numFmtId="0" fontId="0" fillId="0" borderId="0"/>
    <xf numFmtId="0" fontId="2" fillId="0" borderId="0"/>
    <xf numFmtId="0" fontId="7"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1" fillId="0" borderId="0"/>
    <xf numFmtId="0" fontId="1" fillId="0" borderId="0"/>
  </cellStyleXfs>
  <cellXfs count="499">
    <xf numFmtId="0" fontId="0" fillId="0" borderId="0" xfId="0"/>
    <xf numFmtId="0" fontId="3" fillId="2" borderId="0" xfId="0" applyFont="1" applyFill="1" applyAlignment="1">
      <alignment horizontal="left" vertical="center" wrapText="1"/>
    </xf>
    <xf numFmtId="0" fontId="3" fillId="2" borderId="0" xfId="0" applyFont="1" applyFill="1" applyAlignment="1">
      <alignment horizontal="left" wrapText="1"/>
    </xf>
    <xf numFmtId="4" fontId="4" fillId="2" borderId="0" xfId="0" applyNumberFormat="1" applyFont="1" applyFill="1" applyAlignment="1">
      <alignment horizontal="right" vertical="center" wrapText="1"/>
    </xf>
    <xf numFmtId="0" fontId="4" fillId="2" borderId="0" xfId="0" applyFont="1" applyFill="1" applyAlignment="1">
      <alignment horizontal="left" wrapText="1"/>
    </xf>
    <xf numFmtId="4" fontId="0" fillId="0" borderId="0" xfId="0" applyNumberFormat="1"/>
    <xf numFmtId="0" fontId="6" fillId="0" borderId="0" xfId="0" applyFont="1"/>
    <xf numFmtId="0" fontId="5" fillId="0" borderId="0" xfId="0" applyFont="1"/>
    <xf numFmtId="14" fontId="6" fillId="0" borderId="0" xfId="0" applyNumberFormat="1" applyFont="1" applyAlignment="1">
      <alignment horizontal="left"/>
    </xf>
    <xf numFmtId="0" fontId="0" fillId="6" borderId="0" xfId="0" applyFill="1"/>
    <xf numFmtId="10" fontId="0" fillId="0" borderId="0" xfId="0" applyNumberFormat="1"/>
    <xf numFmtId="0" fontId="10" fillId="0" borderId="0" xfId="0" applyFont="1"/>
    <xf numFmtId="0" fontId="11" fillId="2" borderId="7" xfId="0" applyFont="1" applyFill="1" applyBorder="1" applyAlignment="1">
      <alignment horizontal="left" wrapText="1"/>
    </xf>
    <xf numFmtId="0" fontId="11" fillId="2" borderId="6" xfId="0" applyFont="1" applyFill="1" applyBorder="1" applyAlignment="1">
      <alignment horizontal="left" wrapText="1"/>
    </xf>
    <xf numFmtId="0" fontId="11" fillId="2" borderId="8" xfId="0" applyFont="1" applyFill="1" applyBorder="1" applyAlignment="1">
      <alignment horizontal="left" wrapText="1"/>
    </xf>
    <xf numFmtId="0" fontId="11"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1" fillId="2" borderId="4" xfId="0" applyFont="1" applyFill="1" applyBorder="1" applyAlignment="1">
      <alignment horizontal="left" vertical="center" wrapText="1"/>
    </xf>
    <xf numFmtId="4" fontId="12" fillId="2" borderId="9" xfId="0" applyNumberFormat="1" applyFont="1" applyFill="1" applyBorder="1" applyAlignment="1">
      <alignment horizontal="right" vertical="center" wrapText="1"/>
    </xf>
    <xf numFmtId="0" fontId="12" fillId="4"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9" xfId="0" applyFont="1" applyFill="1" applyBorder="1" applyAlignment="1">
      <alignment horizontal="right" vertical="center" wrapText="1"/>
    </xf>
    <xf numFmtId="0" fontId="12" fillId="4" borderId="9" xfId="0" applyFont="1" applyFill="1" applyBorder="1" applyAlignment="1">
      <alignment horizontal="right" vertical="center" wrapText="1"/>
    </xf>
    <xf numFmtId="4" fontId="12" fillId="4" borderId="9" xfId="0" applyNumberFormat="1" applyFont="1" applyFill="1" applyBorder="1" applyAlignment="1">
      <alignment horizontal="right" vertical="center" wrapText="1"/>
    </xf>
    <xf numFmtId="4" fontId="11" fillId="2" borderId="9" xfId="0" applyNumberFormat="1" applyFont="1" applyFill="1" applyBorder="1" applyAlignment="1">
      <alignment horizontal="right" vertical="center" wrapText="1"/>
    </xf>
    <xf numFmtId="0" fontId="11" fillId="4" borderId="9" xfId="0" applyFont="1" applyFill="1" applyBorder="1" applyAlignment="1">
      <alignment horizontal="right" vertical="center" wrapText="1"/>
    </xf>
    <xf numFmtId="4" fontId="11" fillId="4" borderId="9" xfId="0" applyNumberFormat="1" applyFont="1" applyFill="1" applyBorder="1" applyAlignment="1">
      <alignment horizontal="right" vertical="center" wrapText="1"/>
    </xf>
    <xf numFmtId="0" fontId="11" fillId="2" borderId="9" xfId="0" applyFont="1" applyFill="1" applyBorder="1" applyAlignment="1">
      <alignment horizontal="right" vertical="center" wrapText="1"/>
    </xf>
    <xf numFmtId="10" fontId="11" fillId="2" borderId="9" xfId="0" applyNumberFormat="1" applyFont="1" applyFill="1" applyBorder="1" applyAlignment="1">
      <alignment horizontal="right" vertical="center" wrapText="1"/>
    </xf>
    <xf numFmtId="10" fontId="11" fillId="0" borderId="9" xfId="0" applyNumberFormat="1" applyFont="1" applyBorder="1" applyAlignment="1">
      <alignment horizontal="right" vertical="center" wrapText="1"/>
    </xf>
    <xf numFmtId="0" fontId="14" fillId="6" borderId="0" xfId="1" applyFont="1" applyFill="1" applyAlignment="1">
      <alignment vertical="center" wrapText="1"/>
    </xf>
    <xf numFmtId="0" fontId="12" fillId="0" borderId="0" xfId="1" applyFont="1"/>
    <xf numFmtId="0" fontId="14" fillId="0" borderId="0" xfId="1" applyFont="1"/>
    <xf numFmtId="0" fontId="13" fillId="6" borderId="0" xfId="1" applyFont="1" applyFill="1" applyAlignment="1">
      <alignment horizontal="center" vertical="center"/>
    </xf>
    <xf numFmtId="0" fontId="13" fillId="0" borderId="0" xfId="1" applyFont="1" applyAlignment="1">
      <alignment wrapText="1"/>
    </xf>
    <xf numFmtId="0" fontId="14" fillId="0" borderId="0" xfId="1" applyFont="1" applyAlignment="1">
      <alignment wrapText="1"/>
    </xf>
    <xf numFmtId="0" fontId="12" fillId="0" borderId="0" xfId="1" applyFont="1" applyAlignment="1">
      <alignment wrapText="1"/>
    </xf>
    <xf numFmtId="0" fontId="13" fillId="0" borderId="0" xfId="1" applyFont="1" applyAlignment="1">
      <alignment horizontal="center" vertical="center"/>
    </xf>
    <xf numFmtId="0" fontId="14" fillId="0" borderId="0" xfId="1" applyFont="1" applyAlignment="1">
      <alignment vertical="center" wrapText="1"/>
    </xf>
    <xf numFmtId="0" fontId="15" fillId="8" borderId="9" xfId="1" applyFont="1" applyFill="1" applyBorder="1" applyAlignment="1">
      <alignment horizontal="center" vertical="center" wrapText="1"/>
    </xf>
    <xf numFmtId="0" fontId="16" fillId="6" borderId="15" xfId="2" applyFont="1" applyFill="1" applyBorder="1" applyAlignment="1">
      <alignment wrapText="1"/>
    </xf>
    <xf numFmtId="0" fontId="16" fillId="6" borderId="15" xfId="2" applyFont="1" applyFill="1" applyBorder="1" applyAlignment="1">
      <alignment vertical="center" wrapText="1"/>
    </xf>
    <xf numFmtId="0" fontId="16" fillId="6" borderId="11" xfId="2" applyFont="1" applyFill="1" applyBorder="1" applyAlignment="1">
      <alignment vertical="center" wrapText="1"/>
    </xf>
    <xf numFmtId="0" fontId="18" fillId="2" borderId="0" xfId="0" applyFont="1" applyFill="1" applyAlignment="1">
      <alignment horizontal="left" vertical="center" wrapText="1"/>
    </xf>
    <xf numFmtId="0" fontId="13" fillId="6" borderId="12" xfId="1" applyFont="1" applyFill="1" applyBorder="1" applyAlignment="1">
      <alignment horizontal="center" vertical="center"/>
    </xf>
    <xf numFmtId="0" fontId="13" fillId="6" borderId="13" xfId="1" applyFont="1" applyFill="1" applyBorder="1" applyAlignment="1">
      <alignment horizontal="center" vertical="center"/>
    </xf>
    <xf numFmtId="0" fontId="13" fillId="6" borderId="14" xfId="1" applyFont="1" applyFill="1" applyBorder="1" applyAlignment="1">
      <alignment horizontal="center" vertical="center"/>
    </xf>
    <xf numFmtId="0" fontId="13" fillId="6" borderId="9" xfId="1" applyFont="1" applyFill="1" applyBorder="1" applyAlignment="1">
      <alignment horizontal="center" vertical="center"/>
    </xf>
    <xf numFmtId="0" fontId="15" fillId="6" borderId="9" xfId="1" applyFont="1" applyFill="1" applyBorder="1" applyAlignment="1">
      <alignment horizontal="center" vertical="center"/>
    </xf>
    <xf numFmtId="14" fontId="11" fillId="2" borderId="0" xfId="0" applyNumberFormat="1" applyFont="1" applyFill="1" applyAlignment="1">
      <alignment horizontal="left" vertical="center"/>
    </xf>
    <xf numFmtId="0" fontId="12" fillId="0" borderId="0" xfId="0" applyFont="1"/>
    <xf numFmtId="0" fontId="11" fillId="0" borderId="0" xfId="0" applyFont="1"/>
    <xf numFmtId="0" fontId="12" fillId="0" borderId="0" xfId="0" applyFont="1" applyAlignment="1">
      <alignment vertical="center" wrapText="1"/>
    </xf>
    <xf numFmtId="0" fontId="13" fillId="0" borderId="0" xfId="0" applyFont="1" applyAlignment="1">
      <alignment vertical="center" wrapText="1"/>
    </xf>
    <xf numFmtId="0" fontId="13" fillId="0" borderId="9" xfId="0" applyFont="1" applyBorder="1" applyAlignment="1">
      <alignment horizontal="center" vertical="center" wrapText="1"/>
    </xf>
    <xf numFmtId="0" fontId="12" fillId="0" borderId="9" xfId="0" applyFont="1" applyBorder="1" applyAlignment="1">
      <alignment vertical="center"/>
    </xf>
    <xf numFmtId="0" fontId="12" fillId="0" borderId="9" xfId="0" applyFont="1" applyBorder="1" applyAlignment="1">
      <alignment vertical="center" wrapText="1"/>
    </xf>
    <xf numFmtId="3" fontId="12" fillId="0" borderId="9" xfId="0" applyNumberFormat="1" applyFont="1" applyBorder="1" applyAlignment="1">
      <alignment vertical="center" wrapText="1"/>
    </xf>
    <xf numFmtId="0" fontId="12" fillId="0" borderId="9" xfId="0" applyFont="1" applyBorder="1" applyAlignment="1">
      <alignment horizontal="center" vertical="center" wrapText="1"/>
    </xf>
    <xf numFmtId="0" fontId="12" fillId="0" borderId="9" xfId="0" applyFont="1" applyBorder="1" applyAlignment="1">
      <alignment horizontal="left" vertical="center" wrapText="1" indent="1"/>
    </xf>
    <xf numFmtId="0" fontId="13" fillId="0" borderId="9" xfId="0" applyFont="1" applyBorder="1" applyAlignment="1">
      <alignment vertical="center" wrapText="1"/>
    </xf>
    <xf numFmtId="3" fontId="13" fillId="0" borderId="9" xfId="0" applyNumberFormat="1" applyFont="1" applyBorder="1" applyAlignment="1">
      <alignment vertical="center" wrapText="1"/>
    </xf>
    <xf numFmtId="0" fontId="12" fillId="0" borderId="9" xfId="0" applyFont="1" applyBorder="1" applyAlignment="1">
      <alignment horizontal="right" vertical="center"/>
    </xf>
    <xf numFmtId="0" fontId="12" fillId="0" borderId="9" xfId="0" applyFont="1" applyBorder="1" applyAlignment="1">
      <alignment vertical="top"/>
    </xf>
    <xf numFmtId="0" fontId="13" fillId="0" borderId="3" xfId="0" applyFont="1" applyBorder="1" applyAlignment="1">
      <alignment vertical="center" wrapText="1"/>
    </xf>
    <xf numFmtId="0" fontId="13" fillId="0" borderId="4" xfId="0" applyFont="1" applyBorder="1" applyAlignment="1">
      <alignment vertical="center" wrapText="1"/>
    </xf>
    <xf numFmtId="0" fontId="10" fillId="0" borderId="0" xfId="0" applyFont="1" applyAlignment="1">
      <alignment wrapText="1"/>
    </xf>
    <xf numFmtId="0" fontId="21" fillId="2" borderId="0" xfId="0" applyFont="1" applyFill="1" applyAlignment="1">
      <alignment horizontal="center" vertical="center" wrapText="1"/>
    </xf>
    <xf numFmtId="0" fontId="22" fillId="0" borderId="0" xfId="0" applyFont="1"/>
    <xf numFmtId="0" fontId="21" fillId="2" borderId="0" xfId="0" applyFont="1" applyFill="1" applyAlignment="1">
      <alignment horizontal="center" wrapText="1"/>
    </xf>
    <xf numFmtId="0" fontId="25" fillId="2" borderId="0" xfId="0" applyFont="1" applyFill="1" applyAlignment="1">
      <alignment horizontal="center" wrapText="1"/>
    </xf>
    <xf numFmtId="0" fontId="25" fillId="0" borderId="0" xfId="0" applyFont="1"/>
    <xf numFmtId="0" fontId="22" fillId="6" borderId="0" xfId="0" applyFont="1" applyFill="1"/>
    <xf numFmtId="0" fontId="21" fillId="2" borderId="0" xfId="0" applyFont="1" applyFill="1" applyAlignment="1">
      <alignment horizontal="left" wrapText="1"/>
    </xf>
    <xf numFmtId="0" fontId="23" fillId="2" borderId="0" xfId="0" applyFont="1" applyFill="1" applyAlignment="1">
      <alignment horizontal="left" wrapText="1"/>
    </xf>
    <xf numFmtId="0" fontId="11"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20" fillId="2" borderId="0" xfId="0" applyFont="1" applyFill="1" applyAlignment="1">
      <alignment horizontal="left" vertical="center" wrapText="1"/>
    </xf>
    <xf numFmtId="0" fontId="24" fillId="2" borderId="0" xfId="0" applyFont="1" applyFill="1" applyAlignment="1">
      <alignment horizontal="left" vertical="center" wrapText="1"/>
    </xf>
    <xf numFmtId="0" fontId="18" fillId="0" borderId="0" xfId="0" applyFont="1"/>
    <xf numFmtId="0" fontId="21" fillId="0" borderId="0" xfId="0" applyFont="1"/>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4" fontId="11" fillId="0" borderId="9" xfId="0" applyNumberFormat="1" applyFont="1" applyBorder="1" applyAlignment="1">
      <alignment horizontal="right" vertical="center" wrapText="1"/>
    </xf>
    <xf numFmtId="0" fontId="26" fillId="2" borderId="4"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7" fillId="3" borderId="6"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27" fillId="3" borderId="5"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5" xfId="0" applyFont="1" applyFill="1" applyBorder="1" applyAlignment="1">
      <alignment horizontal="left" vertical="center" wrapText="1"/>
    </xf>
    <xf numFmtId="0" fontId="27" fillId="3" borderId="10"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27" fillId="3" borderId="11" xfId="0" applyFont="1" applyFill="1" applyBorder="1" applyAlignment="1">
      <alignment horizontal="left" vertical="center" wrapText="1"/>
    </xf>
    <xf numFmtId="4" fontId="10" fillId="6" borderId="0" xfId="0" applyNumberFormat="1" applyFont="1" applyFill="1"/>
    <xf numFmtId="0" fontId="9" fillId="2" borderId="0" xfId="0" applyFont="1" applyFill="1" applyAlignment="1">
      <alignment horizontal="left" wrapText="1"/>
    </xf>
    <xf numFmtId="0" fontId="9" fillId="2" borderId="3" xfId="0" applyFont="1" applyFill="1" applyBorder="1" applyAlignment="1">
      <alignment horizontal="center" vertical="center" wrapText="1"/>
    </xf>
    <xf numFmtId="0" fontId="11" fillId="2" borderId="5" xfId="0" applyFont="1" applyFill="1" applyBorder="1" applyAlignment="1">
      <alignment horizontal="left" wrapText="1"/>
    </xf>
    <xf numFmtId="0" fontId="11" fillId="2" borderId="0" xfId="0" applyFont="1" applyFill="1" applyAlignment="1">
      <alignment horizontal="left" vertical="center" wrapText="1"/>
    </xf>
    <xf numFmtId="0" fontId="11" fillId="2" borderId="8" xfId="0" applyFont="1" applyFill="1" applyBorder="1" applyAlignment="1">
      <alignment horizontal="left" vertical="center" wrapText="1"/>
    </xf>
    <xf numFmtId="0" fontId="11" fillId="2" borderId="11" xfId="0" applyFont="1" applyFill="1" applyBorder="1" applyAlignment="1">
      <alignment horizontal="left" vertical="center" wrapText="1"/>
    </xf>
    <xf numFmtId="4" fontId="11" fillId="2" borderId="0" xfId="0" applyNumberFormat="1" applyFont="1" applyFill="1" applyAlignment="1">
      <alignment horizontal="right" vertical="center" wrapText="1"/>
    </xf>
    <xf numFmtId="0" fontId="27" fillId="3" borderId="12" xfId="0" applyFont="1" applyFill="1" applyBorder="1" applyAlignment="1">
      <alignment horizontal="left" vertical="center" wrapText="1"/>
    </xf>
    <xf numFmtId="0" fontId="27" fillId="3" borderId="13" xfId="0" applyFont="1" applyFill="1" applyBorder="1" applyAlignment="1">
      <alignment horizontal="left" vertical="center" wrapText="1"/>
    </xf>
    <xf numFmtId="4" fontId="11" fillId="6" borderId="9" xfId="0" applyNumberFormat="1" applyFont="1" applyFill="1" applyBorder="1" applyAlignment="1">
      <alignment horizontal="right" vertical="center" wrapText="1"/>
    </xf>
    <xf numFmtId="0" fontId="27" fillId="3" borderId="14"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9" fillId="2" borderId="8" xfId="0" applyFont="1" applyFill="1" applyBorder="1" applyAlignment="1">
      <alignment horizontal="left" wrapText="1"/>
    </xf>
    <xf numFmtId="0" fontId="11" fillId="2" borderId="5"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0" fillId="6" borderId="0" xfId="0" applyFont="1" applyFill="1"/>
    <xf numFmtId="4" fontId="11" fillId="6" borderId="0" xfId="0" applyNumberFormat="1" applyFont="1" applyFill="1" applyAlignment="1">
      <alignment horizontal="right" vertical="center" wrapText="1"/>
    </xf>
    <xf numFmtId="165" fontId="10" fillId="6" borderId="0" xfId="3" applyNumberFormat="1" applyFont="1" applyFill="1"/>
    <xf numFmtId="0" fontId="11" fillId="2" borderId="10"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9" fillId="2" borderId="9" xfId="0" applyFont="1" applyFill="1" applyBorder="1" applyAlignment="1">
      <alignment horizontal="left" vertical="center" wrapText="1"/>
    </xf>
    <xf numFmtId="0" fontId="11" fillId="2" borderId="0" xfId="0" applyFont="1" applyFill="1" applyAlignment="1">
      <alignment horizontal="left" wrapText="1"/>
    </xf>
    <xf numFmtId="0" fontId="28" fillId="2" borderId="0" xfId="0" applyFont="1" applyFill="1" applyAlignment="1">
      <alignment horizontal="center" vertical="center" wrapText="1"/>
    </xf>
    <xf numFmtId="165" fontId="10" fillId="0" borderId="0" xfId="3" applyNumberFormat="1" applyFont="1"/>
    <xf numFmtId="4" fontId="10" fillId="0" borderId="0" xfId="0" applyNumberFormat="1" applyFont="1"/>
    <xf numFmtId="0" fontId="20" fillId="2" borderId="0" xfId="0" applyFont="1" applyFill="1" applyAlignment="1">
      <alignment vertical="center" wrapText="1"/>
    </xf>
    <xf numFmtId="0" fontId="11" fillId="2" borderId="2" xfId="0" applyFont="1" applyFill="1" applyBorder="1" applyAlignment="1">
      <alignment horizontal="left" wrapText="1"/>
    </xf>
    <xf numFmtId="0" fontId="11" fillId="2" borderId="4" xfId="0" applyFont="1" applyFill="1" applyBorder="1" applyAlignment="1">
      <alignment horizontal="center" vertical="center" wrapText="1"/>
    </xf>
    <xf numFmtId="0" fontId="11" fillId="2" borderId="10" xfId="0" applyFont="1" applyFill="1" applyBorder="1" applyAlignment="1">
      <alignment horizontal="left" wrapText="1"/>
    </xf>
    <xf numFmtId="0" fontId="9" fillId="2" borderId="0" xfId="0" applyFont="1" applyFill="1" applyAlignment="1">
      <alignment horizontal="left" vertical="center" wrapText="1"/>
    </xf>
    <xf numFmtId="0" fontId="10" fillId="2" borderId="9" xfId="0" applyFont="1" applyFill="1" applyBorder="1" applyAlignment="1">
      <alignment horizontal="center" vertical="center" wrapText="1"/>
    </xf>
    <xf numFmtId="0" fontId="11" fillId="2" borderId="15" xfId="0" applyFont="1" applyFill="1" applyBorder="1" applyAlignment="1">
      <alignment horizontal="left" wrapText="1"/>
    </xf>
    <xf numFmtId="0" fontId="11" fillId="2" borderId="1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1" xfId="0" applyFont="1" applyFill="1" applyBorder="1" applyAlignment="1">
      <alignment horizontal="left" wrapText="1"/>
    </xf>
    <xf numFmtId="0" fontId="11" fillId="2" borderId="14" xfId="0" applyFont="1" applyFill="1" applyBorder="1" applyAlignment="1">
      <alignment horizontal="center" vertical="center" wrapText="1"/>
    </xf>
    <xf numFmtId="0" fontId="26" fillId="3" borderId="12" xfId="0" applyFont="1" applyFill="1" applyBorder="1" applyAlignment="1">
      <alignment horizontal="left" vertical="center" wrapText="1"/>
    </xf>
    <xf numFmtId="0" fontId="11" fillId="4" borderId="9" xfId="0" applyFont="1" applyFill="1" applyBorder="1" applyAlignment="1">
      <alignment horizontal="center" vertical="center" wrapText="1"/>
    </xf>
    <xf numFmtId="0" fontId="11" fillId="4" borderId="9" xfId="0" applyFont="1" applyFill="1" applyBorder="1" applyAlignment="1">
      <alignment horizontal="left" vertical="center" wrapText="1"/>
    </xf>
    <xf numFmtId="164" fontId="21" fillId="0" borderId="0" xfId="0" applyNumberFormat="1" applyFont="1"/>
    <xf numFmtId="0" fontId="29" fillId="0" borderId="0" xfId="0" applyFont="1"/>
    <xf numFmtId="0" fontId="18" fillId="2" borderId="0" xfId="0" applyFont="1" applyFill="1" applyAlignment="1">
      <alignment vertical="center" wrapText="1"/>
    </xf>
    <xf numFmtId="0" fontId="11" fillId="2" borderId="12" xfId="0" applyFont="1" applyFill="1" applyBorder="1" applyAlignment="1">
      <alignment horizontal="center" wrapText="1"/>
    </xf>
    <xf numFmtId="0" fontId="11" fillId="2" borderId="14" xfId="0" applyFont="1" applyFill="1" applyBorder="1" applyAlignment="1">
      <alignment horizontal="left" vertical="center" wrapText="1"/>
    </xf>
    <xf numFmtId="0" fontId="26" fillId="3" borderId="13" xfId="0" applyFont="1" applyFill="1" applyBorder="1" applyAlignment="1">
      <alignment horizontal="left" vertical="center" wrapText="1"/>
    </xf>
    <xf numFmtId="0" fontId="26" fillId="3" borderId="14" xfId="0" applyFont="1" applyFill="1" applyBorder="1" applyAlignment="1">
      <alignment horizontal="left" vertical="center" wrapText="1"/>
    </xf>
    <xf numFmtId="0" fontId="11" fillId="2" borderId="1" xfId="0" applyFont="1" applyFill="1" applyBorder="1" applyAlignment="1">
      <alignment horizontal="left" vertical="center" wrapText="1"/>
    </xf>
    <xf numFmtId="4" fontId="11" fillId="2" borderId="3" xfId="0" applyNumberFormat="1" applyFont="1" applyFill="1" applyBorder="1" applyAlignment="1">
      <alignment horizontal="right" vertical="center" wrapText="1"/>
    </xf>
    <xf numFmtId="0" fontId="11" fillId="2" borderId="2"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8" xfId="0" applyFont="1" applyFill="1" applyBorder="1" applyAlignment="1">
      <alignment horizontal="left"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left" vertical="center" wrapText="1"/>
    </xf>
    <xf numFmtId="0" fontId="31" fillId="0" borderId="0" xfId="0" applyFont="1"/>
    <xf numFmtId="0" fontId="26" fillId="2" borderId="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27" fillId="3" borderId="3" xfId="0" applyFont="1" applyFill="1" applyBorder="1" applyAlignment="1">
      <alignment horizontal="left" vertical="center" wrapText="1"/>
    </xf>
    <xf numFmtId="0" fontId="27" fillId="3" borderId="4" xfId="0" applyFont="1" applyFill="1" applyBorder="1" applyAlignment="1">
      <alignment horizontal="left" vertical="center" wrapText="1"/>
    </xf>
    <xf numFmtId="0" fontId="11" fillId="2" borderId="7" xfId="0" applyFont="1" applyFill="1" applyBorder="1" applyAlignment="1">
      <alignment horizontal="right" vertical="center" wrapText="1"/>
    </xf>
    <xf numFmtId="0" fontId="11" fillId="2" borderId="6" xfId="0" applyFont="1" applyFill="1" applyBorder="1" applyAlignment="1">
      <alignment horizontal="right" vertical="center" wrapText="1"/>
    </xf>
    <xf numFmtId="0" fontId="9" fillId="2" borderId="7" xfId="0" applyFont="1" applyFill="1" applyBorder="1" applyAlignment="1">
      <alignment horizontal="left" vertical="center" wrapText="1"/>
    </xf>
    <xf numFmtId="0" fontId="11" fillId="2" borderId="5" xfId="0" applyFont="1" applyFill="1" applyBorder="1" applyAlignment="1">
      <alignment horizontal="right" vertical="center" wrapText="1"/>
    </xf>
    <xf numFmtId="0" fontId="11" fillId="2" borderId="0" xfId="0" applyFont="1" applyFill="1" applyAlignment="1">
      <alignment horizontal="right" vertical="center" wrapText="1"/>
    </xf>
    <xf numFmtId="0" fontId="9" fillId="2" borderId="5"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2" xfId="0" applyFont="1" applyFill="1" applyBorder="1" applyAlignment="1">
      <alignment horizontal="center" wrapText="1"/>
    </xf>
    <xf numFmtId="0" fontId="9" fillId="2" borderId="14" xfId="0" applyFont="1" applyFill="1" applyBorder="1" applyAlignment="1">
      <alignment horizontal="center" wrapText="1"/>
    </xf>
    <xf numFmtId="4" fontId="11" fillId="2" borderId="4" xfId="0" applyNumberFormat="1" applyFont="1" applyFill="1" applyBorder="1" applyAlignment="1">
      <alignment horizontal="right" vertical="center" wrapText="1"/>
    </xf>
    <xf numFmtId="4" fontId="11" fillId="4" borderId="4" xfId="0" applyNumberFormat="1" applyFont="1" applyFill="1" applyBorder="1" applyAlignment="1">
      <alignment horizontal="right" vertical="center" wrapText="1"/>
    </xf>
    <xf numFmtId="0" fontId="11" fillId="2" borderId="4" xfId="0" applyFont="1" applyFill="1" applyBorder="1" applyAlignment="1">
      <alignment horizontal="right" vertical="center" wrapText="1"/>
    </xf>
    <xf numFmtId="0" fontId="11" fillId="2" borderId="9" xfId="0" applyFont="1" applyFill="1" applyBorder="1" applyAlignment="1">
      <alignment horizontal="left" wrapText="1"/>
    </xf>
    <xf numFmtId="0" fontId="26" fillId="3" borderId="9" xfId="0" applyFont="1" applyFill="1" applyBorder="1" applyAlignment="1">
      <alignment horizontal="left" vertical="center" wrapText="1"/>
    </xf>
    <xf numFmtId="0" fontId="11" fillId="2" borderId="3" xfId="0" applyFont="1" applyFill="1" applyBorder="1" applyAlignment="1">
      <alignment horizontal="left" wrapText="1"/>
    </xf>
    <xf numFmtId="0" fontId="9" fillId="2" borderId="6" xfId="0" applyFont="1" applyFill="1" applyBorder="1" applyAlignment="1">
      <alignment horizontal="left" vertical="center" wrapText="1"/>
    </xf>
    <xf numFmtId="0" fontId="9" fillId="2" borderId="1" xfId="0" applyFont="1" applyFill="1" applyBorder="1" applyAlignment="1">
      <alignment horizontal="left" vertical="center" wrapText="1"/>
    </xf>
    <xf numFmtId="0" fontId="32" fillId="2" borderId="4" xfId="0" applyFont="1" applyFill="1" applyBorder="1" applyAlignment="1">
      <alignment horizontal="left" vertical="center" wrapText="1"/>
    </xf>
    <xf numFmtId="43" fontId="10" fillId="0" borderId="0" xfId="3" applyFont="1"/>
    <xf numFmtId="9" fontId="10" fillId="0" borderId="0" xfId="4" applyFont="1"/>
    <xf numFmtId="43" fontId="10" fillId="0" borderId="0" xfId="0" applyNumberFormat="1" applyFont="1"/>
    <xf numFmtId="0" fontId="11" fillId="6" borderId="0" xfId="0" applyFont="1" applyFill="1" applyAlignment="1">
      <alignment horizontal="left" vertical="center" wrapText="1"/>
    </xf>
    <xf numFmtId="0" fontId="9" fillId="6" borderId="7"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9" xfId="0" applyFont="1" applyFill="1" applyBorder="1" applyAlignment="1">
      <alignment horizontal="center" vertical="center" wrapText="1"/>
    </xf>
    <xf numFmtId="0" fontId="9" fillId="6" borderId="5" xfId="0" applyFont="1" applyFill="1" applyBorder="1" applyAlignment="1">
      <alignment horizontal="left" vertical="center" wrapText="1"/>
    </xf>
    <xf numFmtId="0" fontId="9" fillId="6" borderId="0" xfId="0" applyFont="1" applyFill="1" applyAlignment="1">
      <alignment vertical="center" wrapText="1"/>
    </xf>
    <xf numFmtId="0" fontId="9" fillId="6" borderId="10" xfId="0" applyFont="1" applyFill="1" applyBorder="1" applyAlignment="1">
      <alignment horizontal="left" vertical="center" wrapText="1"/>
    </xf>
    <xf numFmtId="0" fontId="9" fillId="6" borderId="1" xfId="0" applyFont="1" applyFill="1" applyBorder="1" applyAlignment="1">
      <alignment horizontal="left" vertical="center" wrapText="1"/>
    </xf>
    <xf numFmtId="0" fontId="11" fillId="6" borderId="9"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27" fillId="7" borderId="9" xfId="0" applyFont="1" applyFill="1" applyBorder="1" applyAlignment="1">
      <alignment horizontal="left" vertical="center" wrapText="1"/>
    </xf>
    <xf numFmtId="4" fontId="11" fillId="7" borderId="9" xfId="0" applyNumberFormat="1" applyFont="1" applyFill="1" applyBorder="1" applyAlignment="1">
      <alignment horizontal="right" vertical="center" wrapText="1"/>
    </xf>
    <xf numFmtId="0" fontId="26" fillId="3" borderId="3" xfId="0" applyFont="1" applyFill="1" applyBorder="1" applyAlignment="1">
      <alignment horizontal="left" vertical="center" wrapText="1"/>
    </xf>
    <xf numFmtId="3" fontId="11" fillId="2" borderId="9" xfId="0" applyNumberFormat="1" applyFont="1" applyFill="1" applyBorder="1" applyAlignment="1">
      <alignment horizontal="right" vertical="center" wrapText="1"/>
    </xf>
    <xf numFmtId="1" fontId="11" fillId="2" borderId="9" xfId="0" applyNumberFormat="1" applyFont="1" applyFill="1" applyBorder="1" applyAlignment="1">
      <alignment horizontal="right" vertical="center" wrapText="1"/>
    </xf>
    <xf numFmtId="0" fontId="11" fillId="2" borderId="0" xfId="0" applyFont="1" applyFill="1" applyAlignment="1">
      <alignment horizontal="center" wrapText="1"/>
    </xf>
    <xf numFmtId="0" fontId="26" fillId="3" borderId="4" xfId="0" applyFont="1" applyFill="1" applyBorder="1" applyAlignment="1">
      <alignment horizontal="left" vertical="center" wrapText="1"/>
    </xf>
    <xf numFmtId="10" fontId="11" fillId="4" borderId="9" xfId="0" applyNumberFormat="1" applyFont="1" applyFill="1" applyBorder="1" applyAlignment="1">
      <alignment horizontal="right" vertical="center" wrapText="1"/>
    </xf>
    <xf numFmtId="0" fontId="34" fillId="0" borderId="0" xfId="0" applyFont="1"/>
    <xf numFmtId="0" fontId="35" fillId="0" borderId="0" xfId="0" applyFont="1"/>
    <xf numFmtId="10" fontId="11" fillId="4" borderId="4" xfId="0" applyNumberFormat="1" applyFont="1" applyFill="1" applyBorder="1" applyAlignment="1">
      <alignment horizontal="right" vertical="center" wrapText="1"/>
    </xf>
    <xf numFmtId="4" fontId="11" fillId="0" borderId="4" xfId="0" applyNumberFormat="1" applyFont="1" applyBorder="1" applyAlignment="1">
      <alignment horizontal="right" vertical="center" wrapText="1"/>
    </xf>
    <xf numFmtId="0" fontId="11" fillId="2" borderId="3" xfId="0" applyFont="1" applyFill="1" applyBorder="1" applyAlignment="1">
      <alignment horizontal="center" wrapText="1"/>
    </xf>
    <xf numFmtId="0" fontId="11" fillId="2" borderId="2" xfId="0" applyFont="1" applyFill="1" applyBorder="1" applyAlignment="1">
      <alignment horizontal="center" wrapText="1"/>
    </xf>
    <xf numFmtId="0" fontId="26" fillId="3" borderId="2" xfId="0" applyFont="1" applyFill="1" applyBorder="1" applyAlignment="1">
      <alignment horizontal="left" vertical="center" wrapText="1"/>
    </xf>
    <xf numFmtId="0" fontId="11" fillId="2" borderId="12" xfId="0" applyFont="1" applyFill="1" applyBorder="1" applyAlignment="1">
      <alignment horizontal="right" vertical="center" wrapText="1"/>
    </xf>
    <xf numFmtId="0" fontId="11" fillId="2" borderId="4" xfId="0" applyFont="1" applyFill="1" applyBorder="1" applyAlignment="1">
      <alignment horizontal="left" wrapText="1"/>
    </xf>
    <xf numFmtId="10" fontId="11" fillId="6" borderId="9" xfId="0" applyNumberFormat="1" applyFont="1" applyFill="1" applyBorder="1" applyAlignment="1">
      <alignment horizontal="right" vertical="center" wrapText="1"/>
    </xf>
    <xf numFmtId="4" fontId="31" fillId="0" borderId="0" xfId="0" applyNumberFormat="1" applyFont="1"/>
    <xf numFmtId="0" fontId="26" fillId="2" borderId="6"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5"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7" xfId="0" applyFont="1" applyFill="1" applyBorder="1" applyAlignment="1">
      <alignment horizontal="left" vertical="center" wrapText="1"/>
    </xf>
    <xf numFmtId="4" fontId="11" fillId="2" borderId="12" xfId="0" applyNumberFormat="1" applyFont="1" applyFill="1" applyBorder="1" applyAlignment="1">
      <alignment horizontal="right" vertical="center" wrapText="1"/>
    </xf>
    <xf numFmtId="0" fontId="26" fillId="3" borderId="5"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1" xfId="0" applyFont="1" applyFill="1" applyBorder="1" applyAlignment="1">
      <alignment horizontal="left" vertical="center" wrapText="1"/>
    </xf>
    <xf numFmtId="4" fontId="11" fillId="2" borderId="3" xfId="0" applyNumberFormat="1" applyFont="1" applyFill="1" applyBorder="1" applyAlignment="1">
      <alignment horizontal="left" vertical="center" wrapText="1"/>
    </xf>
    <xf numFmtId="10" fontId="11" fillId="2" borderId="4" xfId="0" applyNumberFormat="1" applyFont="1" applyFill="1" applyBorder="1" applyAlignment="1">
      <alignment horizontal="right" vertical="center" wrapText="1"/>
    </xf>
    <xf numFmtId="0" fontId="10" fillId="0" borderId="0" xfId="0" applyFont="1" applyAlignment="1">
      <alignment horizontal="center"/>
    </xf>
    <xf numFmtId="0" fontId="11" fillId="2" borderId="1" xfId="0" applyFont="1" applyFill="1" applyBorder="1" applyAlignment="1">
      <alignment horizontal="left" wrapText="1"/>
    </xf>
    <xf numFmtId="0" fontId="20" fillId="6" borderId="0" xfId="0" applyFont="1" applyFill="1" applyAlignment="1">
      <alignment horizontal="left" vertical="center"/>
    </xf>
    <xf numFmtId="0" fontId="11" fillId="2" borderId="7" xfId="0" applyFont="1" applyFill="1" applyBorder="1" applyAlignment="1">
      <alignment horizontal="center" wrapText="1"/>
    </xf>
    <xf numFmtId="0" fontId="20" fillId="2" borderId="0" xfId="0" applyFont="1" applyFill="1" applyAlignment="1">
      <alignment vertical="center"/>
    </xf>
    <xf numFmtId="0" fontId="11" fillId="2" borderId="0" xfId="0" applyFont="1" applyFill="1" applyAlignment="1">
      <alignment horizontal="left" vertical="center"/>
    </xf>
    <xf numFmtId="0" fontId="11" fillId="0" borderId="9" xfId="0" applyFont="1" applyBorder="1" applyAlignment="1">
      <alignment horizontal="right" vertical="center" wrapText="1"/>
    </xf>
    <xf numFmtId="14" fontId="9" fillId="0" borderId="0" xfId="0" applyNumberFormat="1" applyFont="1" applyAlignment="1">
      <alignment horizontal="center"/>
    </xf>
    <xf numFmtId="14" fontId="9" fillId="0" borderId="9" xfId="0" applyNumberFormat="1" applyFont="1" applyBorder="1" applyAlignment="1">
      <alignment horizontal="center"/>
    </xf>
    <xf numFmtId="10" fontId="11" fillId="2" borderId="9" xfId="4" applyNumberFormat="1" applyFont="1" applyFill="1" applyBorder="1" applyAlignment="1">
      <alignment horizontal="right" vertical="center" wrapText="1"/>
    </xf>
    <xf numFmtId="14" fontId="9" fillId="2" borderId="9" xfId="0" applyNumberFormat="1" applyFont="1" applyFill="1" applyBorder="1" applyAlignment="1">
      <alignment horizontal="center" vertical="center" wrapText="1"/>
    </xf>
    <xf numFmtId="0" fontId="26" fillId="0" borderId="9" xfId="0" applyFont="1" applyBorder="1" applyAlignment="1">
      <alignment vertical="center"/>
    </xf>
    <xf numFmtId="0" fontId="11" fillId="2" borderId="13" xfId="0" applyFont="1" applyFill="1" applyBorder="1" applyAlignment="1">
      <alignment horizontal="center" wrapText="1"/>
    </xf>
    <xf numFmtId="0" fontId="36" fillId="6" borderId="0" xfId="1" applyFont="1" applyFill="1" applyAlignment="1">
      <alignment horizontal="left" vertical="center"/>
    </xf>
    <xf numFmtId="0" fontId="11" fillId="0" borderId="3" xfId="0" applyFont="1" applyBorder="1" applyAlignment="1">
      <alignment horizontal="left" vertical="center" wrapText="1"/>
    </xf>
    <xf numFmtId="3" fontId="11" fillId="0" borderId="9" xfId="0" applyNumberFormat="1" applyFont="1" applyBorder="1" applyAlignment="1">
      <alignment horizontal="right" vertical="center" wrapText="1"/>
    </xf>
    <xf numFmtId="0" fontId="37" fillId="2" borderId="0" xfId="0" applyFont="1" applyFill="1" applyAlignment="1">
      <alignment horizontal="left" vertical="center" wrapText="1"/>
    </xf>
    <xf numFmtId="0" fontId="38" fillId="2" borderId="0" xfId="0" applyFont="1" applyFill="1" applyAlignment="1">
      <alignment horizontal="left" wrapText="1"/>
    </xf>
    <xf numFmtId="0" fontId="38" fillId="2" borderId="0" xfId="0" applyFont="1" applyFill="1" applyAlignment="1">
      <alignment horizontal="left" vertical="center" wrapText="1"/>
    </xf>
    <xf numFmtId="0" fontId="38" fillId="2" borderId="9" xfId="0" applyFont="1" applyFill="1" applyBorder="1" applyAlignment="1">
      <alignment horizontal="center" vertical="center" wrapText="1"/>
    </xf>
    <xf numFmtId="0" fontId="38" fillId="2" borderId="12" xfId="0" applyFont="1" applyFill="1" applyBorder="1" applyAlignment="1">
      <alignment horizontal="left" vertical="center" wrapText="1"/>
    </xf>
    <xf numFmtId="0" fontId="38" fillId="2" borderId="13" xfId="0" applyFont="1" applyFill="1" applyBorder="1" applyAlignment="1">
      <alignment horizontal="center" vertical="center" wrapText="1"/>
    </xf>
    <xf numFmtId="0" fontId="38" fillId="2" borderId="12" xfId="0" applyFont="1" applyFill="1" applyBorder="1" applyAlignment="1">
      <alignment horizontal="center" wrapText="1"/>
    </xf>
    <xf numFmtId="0" fontId="38" fillId="2" borderId="10"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2" borderId="14" xfId="0" applyFont="1" applyFill="1" applyBorder="1" applyAlignment="1">
      <alignment horizontal="left" vertical="center" wrapText="1"/>
    </xf>
    <xf numFmtId="0" fontId="38" fillId="2" borderId="9" xfId="0" applyFont="1" applyFill="1" applyBorder="1" applyAlignment="1">
      <alignment horizontal="left" vertical="center" wrapText="1"/>
    </xf>
    <xf numFmtId="4" fontId="38" fillId="2" borderId="9" xfId="0" applyNumberFormat="1" applyFont="1" applyFill="1" applyBorder="1" applyAlignment="1">
      <alignment horizontal="right" vertical="center" wrapText="1"/>
    </xf>
    <xf numFmtId="4" fontId="38" fillId="0" borderId="9" xfId="0" applyNumberFormat="1" applyFont="1" applyBorder="1" applyAlignment="1">
      <alignment horizontal="right" vertical="center" wrapText="1"/>
    </xf>
    <xf numFmtId="0" fontId="38" fillId="2" borderId="9" xfId="0" applyFont="1" applyFill="1" applyBorder="1" applyAlignment="1">
      <alignment horizontal="right" vertical="center" wrapText="1"/>
    </xf>
    <xf numFmtId="0" fontId="39" fillId="2" borderId="9" xfId="0" applyFont="1" applyFill="1" applyBorder="1" applyAlignment="1">
      <alignment horizontal="center" vertical="center" wrapText="1"/>
    </xf>
    <xf numFmtId="0" fontId="39" fillId="2" borderId="9" xfId="0" applyFont="1" applyFill="1" applyBorder="1" applyAlignment="1">
      <alignment horizontal="left" vertical="center" wrapText="1"/>
    </xf>
    <xf numFmtId="0" fontId="39" fillId="3" borderId="12" xfId="0" applyFont="1" applyFill="1" applyBorder="1" applyAlignment="1">
      <alignment horizontal="left" vertical="center" wrapText="1"/>
    </xf>
    <xf numFmtId="0" fontId="39" fillId="3" borderId="13" xfId="0" applyFont="1" applyFill="1" applyBorder="1" applyAlignment="1">
      <alignment horizontal="left" vertical="center" wrapText="1"/>
    </xf>
    <xf numFmtId="0" fontId="39" fillId="3" borderId="14" xfId="0" applyFont="1" applyFill="1" applyBorder="1" applyAlignment="1">
      <alignment horizontal="left" vertical="center" wrapText="1"/>
    </xf>
    <xf numFmtId="0" fontId="40" fillId="2" borderId="9" xfId="0" applyFont="1" applyFill="1" applyBorder="1" applyAlignment="1">
      <alignment horizontal="center" vertical="center" wrapText="1"/>
    </xf>
    <xf numFmtId="0" fontId="40" fillId="2" borderId="9" xfId="0" applyFont="1" applyFill="1" applyBorder="1" applyAlignment="1">
      <alignment horizontal="left" vertical="center" wrapText="1"/>
    </xf>
    <xf numFmtId="4" fontId="38" fillId="4" borderId="9" xfId="0" applyNumberFormat="1" applyFont="1" applyFill="1" applyBorder="1" applyAlignment="1">
      <alignment horizontal="right" vertical="center" wrapText="1"/>
    </xf>
    <xf numFmtId="0" fontId="38" fillId="2" borderId="5" xfId="0" applyFont="1" applyFill="1" applyBorder="1" applyAlignment="1">
      <alignment horizontal="left" vertical="center" wrapText="1"/>
    </xf>
    <xf numFmtId="0" fontId="38" fillId="2" borderId="15" xfId="0" applyFont="1" applyFill="1" applyBorder="1" applyAlignment="1">
      <alignment horizontal="left" vertical="center" wrapText="1"/>
    </xf>
    <xf numFmtId="0" fontId="38" fillId="2" borderId="4" xfId="0" applyFont="1" applyFill="1" applyBorder="1" applyAlignment="1">
      <alignment horizontal="center" vertical="center" wrapText="1"/>
    </xf>
    <xf numFmtId="0" fontId="38" fillId="2" borderId="0" xfId="0" applyFont="1" applyFill="1" applyAlignment="1">
      <alignment horizontal="center" vertical="center" wrapText="1"/>
    </xf>
    <xf numFmtId="0" fontId="38" fillId="2" borderId="12" xfId="0" applyFont="1" applyFill="1" applyBorder="1" applyAlignment="1">
      <alignment horizontal="center" vertical="center" wrapText="1"/>
    </xf>
    <xf numFmtId="4" fontId="38" fillId="2" borderId="3" xfId="0" applyNumberFormat="1" applyFont="1" applyFill="1" applyBorder="1" applyAlignment="1">
      <alignment horizontal="right" vertical="center" wrapText="1"/>
    </xf>
    <xf numFmtId="0" fontId="39" fillId="2" borderId="3"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37"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left" wrapText="1"/>
    </xf>
    <xf numFmtId="4" fontId="4" fillId="2" borderId="9" xfId="0" applyNumberFormat="1" applyFont="1" applyFill="1" applyBorder="1" applyAlignment="1">
      <alignment horizontal="right" vertical="center" wrapText="1"/>
    </xf>
    <xf numFmtId="0" fontId="41" fillId="2" borderId="3" xfId="0" applyFont="1" applyFill="1" applyBorder="1" applyAlignment="1">
      <alignment horizontal="left" vertical="center" wrapText="1"/>
    </xf>
    <xf numFmtId="0" fontId="42" fillId="2" borderId="3" xfId="0" applyFont="1" applyFill="1" applyBorder="1" applyAlignment="1">
      <alignment horizontal="left" vertical="center" wrapText="1"/>
    </xf>
    <xf numFmtId="0" fontId="42" fillId="2" borderId="2" xfId="0" applyFont="1" applyFill="1" applyBorder="1" applyAlignment="1">
      <alignment horizontal="left" vertical="center" wrapText="1"/>
    </xf>
    <xf numFmtId="0" fontId="42" fillId="2" borderId="4" xfId="0" applyFont="1" applyFill="1" applyBorder="1" applyAlignment="1">
      <alignment horizontal="left" vertical="center" wrapText="1"/>
    </xf>
    <xf numFmtId="0" fontId="41" fillId="3" borderId="6" xfId="0" applyFont="1" applyFill="1" applyBorder="1" applyAlignment="1">
      <alignment horizontal="left" vertical="center" wrapText="1"/>
    </xf>
    <xf numFmtId="0" fontId="41" fillId="3" borderId="8"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1" fillId="3" borderId="0" xfId="0" applyFont="1" applyFill="1" applyAlignment="1">
      <alignment horizontal="left" vertical="center" wrapText="1"/>
    </xf>
    <xf numFmtId="0" fontId="41" fillId="3" borderId="1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15" xfId="0" applyFont="1" applyFill="1" applyBorder="1" applyAlignment="1">
      <alignment horizontal="left" vertical="center" wrapText="1"/>
    </xf>
    <xf numFmtId="0" fontId="3" fillId="2" borderId="9" xfId="0" applyFont="1" applyFill="1" applyBorder="1" applyAlignment="1">
      <alignment horizontal="center" vertical="center" wrapText="1"/>
    </xf>
    <xf numFmtId="4" fontId="4" fillId="4" borderId="9" xfId="0" applyNumberFormat="1" applyFont="1" applyFill="1" applyBorder="1" applyAlignment="1">
      <alignment horizontal="right" vertical="center" wrapText="1"/>
    </xf>
    <xf numFmtId="0" fontId="38" fillId="2" borderId="7" xfId="0" applyFont="1" applyFill="1" applyBorder="1" applyAlignment="1">
      <alignment horizontal="left" wrapText="1"/>
    </xf>
    <xf numFmtId="0" fontId="37" fillId="2" borderId="8" xfId="0" applyFont="1" applyFill="1" applyBorder="1" applyAlignment="1">
      <alignment horizontal="left" vertical="center" wrapText="1"/>
    </xf>
    <xf numFmtId="0" fontId="38" fillId="2" borderId="5" xfId="0" applyFont="1" applyFill="1" applyBorder="1" applyAlignment="1">
      <alignment horizontal="left" wrapText="1"/>
    </xf>
    <xf numFmtId="0" fontId="38" fillId="2" borderId="13" xfId="0" applyFont="1" applyFill="1" applyBorder="1" applyAlignment="1">
      <alignment horizontal="left" vertical="center" wrapText="1"/>
    </xf>
    <xf numFmtId="0" fontId="38" fillId="2" borderId="5" xfId="0" applyFont="1" applyFill="1" applyBorder="1" applyAlignment="1">
      <alignment horizontal="center" vertical="center" wrapText="1"/>
    </xf>
    <xf numFmtId="0" fontId="38" fillId="3" borderId="3" xfId="0" applyFont="1" applyFill="1" applyBorder="1" applyAlignment="1">
      <alignment horizontal="left" vertical="center" wrapText="1"/>
    </xf>
    <xf numFmtId="0" fontId="38" fillId="4" borderId="9" xfId="0" applyFont="1" applyFill="1" applyBorder="1" applyAlignment="1">
      <alignment horizontal="center" vertical="center" wrapText="1"/>
    </xf>
    <xf numFmtId="0" fontId="37" fillId="2" borderId="9" xfId="0" applyFont="1" applyFill="1" applyBorder="1" applyAlignment="1">
      <alignment horizontal="left" vertical="center" wrapText="1"/>
    </xf>
    <xf numFmtId="0" fontId="12" fillId="4" borderId="9" xfId="0" applyFont="1" applyFill="1" applyBorder="1" applyAlignment="1">
      <alignment horizontal="center" wrapText="1"/>
    </xf>
    <xf numFmtId="0" fontId="43" fillId="0" borderId="0" xfId="5" applyFont="1" applyAlignment="1">
      <alignment vertical="center"/>
    </xf>
    <xf numFmtId="0" fontId="1" fillId="0" borderId="0" xfId="5"/>
    <xf numFmtId="0" fontId="44" fillId="0" borderId="9" xfId="5" applyFont="1" applyBorder="1" applyAlignment="1">
      <alignment horizontal="center" vertical="center"/>
    </xf>
    <xf numFmtId="0" fontId="45" fillId="0" borderId="0" xfId="5" applyFont="1" applyAlignment="1">
      <alignment vertical="center" wrapText="1"/>
    </xf>
    <xf numFmtId="0" fontId="46" fillId="0" borderId="9" xfId="6" applyFont="1" applyBorder="1" applyAlignment="1">
      <alignment horizontal="left" vertical="center" wrapText="1"/>
    </xf>
    <xf numFmtId="0" fontId="47" fillId="0" borderId="9" xfId="5" applyFont="1" applyBorder="1" applyAlignment="1">
      <alignment horizontal="center" vertical="center" wrapText="1"/>
    </xf>
    <xf numFmtId="0" fontId="47" fillId="0" borderId="9" xfId="5" applyFont="1" applyBorder="1" applyAlignment="1">
      <alignment vertical="center"/>
    </xf>
    <xf numFmtId="0" fontId="48" fillId="0" borderId="9" xfId="6" applyFont="1" applyBorder="1" applyAlignment="1">
      <alignment horizontal="left" wrapText="1"/>
    </xf>
    <xf numFmtId="0" fontId="49" fillId="0" borderId="9" xfId="5" applyFont="1" applyBorder="1" applyAlignment="1">
      <alignment vertical="center"/>
    </xf>
    <xf numFmtId="0" fontId="49" fillId="0" borderId="9" xfId="5" applyFont="1" applyBorder="1" applyAlignment="1">
      <alignment horizontal="center" vertical="center" wrapText="1"/>
    </xf>
    <xf numFmtId="0" fontId="44" fillId="0" borderId="9" xfId="5" applyFont="1" applyBorder="1" applyAlignment="1">
      <alignment horizontal="center" vertical="center" wrapText="1"/>
    </xf>
    <xf numFmtId="0" fontId="44" fillId="0" borderId="9" xfId="5" applyFont="1" applyBorder="1" applyAlignment="1">
      <alignment vertical="center"/>
    </xf>
    <xf numFmtId="0" fontId="50" fillId="0" borderId="0" xfId="5" applyFont="1" applyAlignment="1">
      <alignment vertical="center"/>
    </xf>
    <xf numFmtId="0" fontId="20" fillId="2" borderId="0" xfId="0" applyFont="1" applyFill="1" applyAlignment="1">
      <alignment horizontal="left" vertical="center" wrapText="1"/>
    </xf>
    <xf numFmtId="0" fontId="11" fillId="2" borderId="9" xfId="0" applyFont="1" applyFill="1" applyBorder="1" applyAlignment="1">
      <alignment horizontal="center" vertical="center" wrapText="1"/>
    </xf>
    <xf numFmtId="0" fontId="26" fillId="2" borderId="3" xfId="0" applyFont="1" applyFill="1" applyBorder="1" applyAlignment="1">
      <alignment horizontal="left" vertical="center" wrapText="1"/>
    </xf>
    <xf numFmtId="0" fontId="11" fillId="2" borderId="1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0" fillId="0" borderId="0" xfId="0"/>
    <xf numFmtId="0" fontId="11" fillId="2" borderId="6" xfId="0" applyFont="1" applyFill="1" applyBorder="1" applyAlignment="1">
      <alignment horizontal="left" vertical="center" wrapText="1"/>
    </xf>
    <xf numFmtId="0" fontId="11" fillId="2" borderId="5" xfId="0" applyFont="1" applyFill="1" applyBorder="1" applyAlignment="1">
      <alignment horizontal="left" wrapText="1"/>
    </xf>
    <xf numFmtId="0" fontId="11" fillId="2" borderId="0" xfId="0" applyFont="1" applyFill="1" applyAlignment="1">
      <alignment horizontal="left" wrapText="1"/>
    </xf>
    <xf numFmtId="0" fontId="9" fillId="2" borderId="0" xfId="0" applyFont="1" applyFill="1" applyAlignment="1">
      <alignment horizontal="left" vertical="center" wrapText="1"/>
    </xf>
    <xf numFmtId="0" fontId="9" fillId="2" borderId="9" xfId="0" applyFont="1" applyFill="1" applyBorder="1" applyAlignment="1">
      <alignment horizontal="center" vertical="center" wrapText="1"/>
    </xf>
    <xf numFmtId="0" fontId="11" fillId="2" borderId="6" xfId="0" applyFont="1" applyFill="1" applyBorder="1" applyAlignment="1">
      <alignment horizontal="left" wrapText="1"/>
    </xf>
    <xf numFmtId="0" fontId="26" fillId="2" borderId="2" xfId="0" applyFont="1" applyFill="1" applyBorder="1" applyAlignment="1">
      <alignment horizontal="left" vertical="center" wrapText="1"/>
    </xf>
    <xf numFmtId="165" fontId="11" fillId="2" borderId="9" xfId="0" applyNumberFormat="1" applyFont="1" applyFill="1" applyBorder="1" applyAlignment="1">
      <alignment horizontal="right" vertical="center" wrapText="1"/>
    </xf>
    <xf numFmtId="43" fontId="11" fillId="2" borderId="9" xfId="0" applyNumberFormat="1" applyFont="1" applyFill="1" applyBorder="1" applyAlignment="1">
      <alignment horizontal="right" vertical="center" wrapText="1"/>
    </xf>
    <xf numFmtId="4" fontId="51" fillId="2" borderId="9" xfId="0" applyNumberFormat="1" applyFont="1" applyFill="1" applyBorder="1" applyAlignment="1">
      <alignment horizontal="right" vertical="center" wrapText="1"/>
    </xf>
    <xf numFmtId="166" fontId="11" fillId="2" borderId="9" xfId="0" applyNumberFormat="1" applyFont="1" applyFill="1" applyBorder="1" applyAlignment="1">
      <alignment horizontal="right" vertical="center" wrapText="1"/>
    </xf>
    <xf numFmtId="0" fontId="37" fillId="2" borderId="0" xfId="0" applyFont="1" applyFill="1" applyAlignment="1">
      <alignment horizontal="left" vertical="center" wrapText="1"/>
    </xf>
    <xf numFmtId="0" fontId="0" fillId="0" borderId="0" xfId="0"/>
    <xf numFmtId="0" fontId="17" fillId="6" borderId="0" xfId="1" applyFont="1" applyFill="1" applyAlignment="1">
      <alignment horizontal="left" vertical="center" wrapText="1"/>
    </xf>
    <xf numFmtId="0" fontId="17" fillId="6" borderId="0" xfId="1" applyFont="1" applyFill="1" applyAlignment="1">
      <alignment horizontal="left" vertical="center" wrapText="1"/>
    </xf>
    <xf numFmtId="0" fontId="13" fillId="9" borderId="3" xfId="1" applyFont="1" applyFill="1" applyBorder="1" applyAlignment="1">
      <alignment horizontal="center" vertical="center"/>
    </xf>
    <xf numFmtId="0" fontId="13" fillId="9" borderId="4" xfId="1" applyFont="1" applyFill="1" applyBorder="1" applyAlignment="1">
      <alignment horizontal="center" vertical="center"/>
    </xf>
    <xf numFmtId="0" fontId="13" fillId="9" borderId="3" xfId="1" applyFont="1" applyFill="1" applyBorder="1" applyAlignment="1">
      <alignment horizontal="center"/>
    </xf>
    <xf numFmtId="0" fontId="13" fillId="9" borderId="4" xfId="1" applyFont="1" applyFill="1" applyBorder="1" applyAlignment="1">
      <alignment horizontal="center"/>
    </xf>
    <xf numFmtId="0" fontId="13" fillId="9" borderId="9" xfId="1" applyFont="1" applyFill="1" applyBorder="1" applyAlignment="1">
      <alignment horizontal="center"/>
    </xf>
    <xf numFmtId="0" fontId="15" fillId="9" borderId="3" xfId="1" applyFont="1" applyFill="1" applyBorder="1" applyAlignment="1">
      <alignment horizontal="center" wrapText="1"/>
    </xf>
    <xf numFmtId="0" fontId="15" fillId="9" borderId="4" xfId="1" applyFont="1" applyFill="1" applyBorder="1" applyAlignment="1">
      <alignment horizont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0" fillId="2" borderId="0" xfId="0" applyFont="1" applyFill="1" applyAlignment="1">
      <alignment horizontal="left" vertical="center" wrapText="1"/>
    </xf>
    <xf numFmtId="0" fontId="9" fillId="2" borderId="1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7" fillId="0" borderId="0" xfId="0" applyFont="1" applyAlignment="1">
      <alignment horizontal="left" vertical="center" wrapText="1"/>
    </xf>
    <xf numFmtId="0" fontId="47" fillId="0" borderId="9" xfId="5" applyFont="1" applyBorder="1" applyAlignment="1">
      <alignment horizontal="center" vertical="center" wrapText="1"/>
    </xf>
    <xf numFmtId="0" fontId="47" fillId="0" borderId="9" xfId="5" applyFont="1" applyBorder="1" applyAlignment="1">
      <alignment vertical="center"/>
    </xf>
    <xf numFmtId="0" fontId="47" fillId="0" borderId="9" xfId="5" applyFont="1" applyBorder="1" applyAlignment="1">
      <alignment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26" fillId="2" borderId="3"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0" fillId="2" borderId="0" xfId="0" applyFont="1" applyFill="1" applyAlignment="1">
      <alignment horizontal="left" vertical="center"/>
    </xf>
    <xf numFmtId="0" fontId="9" fillId="2" borderId="0" xfId="0" applyFont="1" applyFill="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4" fillId="2" borderId="0" xfId="0" applyFont="1" applyFill="1" applyAlignment="1">
      <alignment horizontal="left" vertical="center" wrapText="1"/>
    </xf>
    <xf numFmtId="0" fontId="11" fillId="2" borderId="1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0" xfId="0" applyFont="1" applyFill="1" applyBorder="1" applyAlignment="1">
      <alignment horizontal="left" wrapText="1"/>
    </xf>
    <xf numFmtId="0" fontId="11" fillId="2" borderId="11" xfId="0" applyFont="1" applyFill="1" applyBorder="1" applyAlignment="1">
      <alignment horizontal="left" wrapText="1"/>
    </xf>
    <xf numFmtId="0" fontId="11" fillId="2" borderId="2" xfId="0" applyFont="1" applyFill="1" applyBorder="1" applyAlignment="1">
      <alignment horizontal="center" vertical="center" wrapText="1"/>
    </xf>
    <xf numFmtId="0" fontId="10" fillId="2" borderId="7" xfId="0" applyFont="1" applyFill="1" applyBorder="1" applyAlignment="1">
      <alignment horizontal="left" wrapText="1"/>
    </xf>
    <xf numFmtId="0" fontId="10" fillId="2" borderId="8" xfId="0" applyFont="1" applyFill="1" applyBorder="1" applyAlignment="1">
      <alignment horizontal="left" wrapText="1"/>
    </xf>
    <xf numFmtId="0" fontId="38" fillId="2" borderId="10" xfId="0" applyFont="1" applyFill="1" applyBorder="1" applyAlignment="1">
      <alignment horizontal="left" vertical="center" wrapText="1"/>
    </xf>
    <xf numFmtId="0" fontId="38" fillId="2" borderId="11" xfId="0" applyFont="1" applyFill="1" applyBorder="1" applyAlignment="1">
      <alignment horizontal="left" vertical="center" wrapText="1"/>
    </xf>
    <xf numFmtId="0" fontId="38" fillId="2" borderId="9" xfId="0" applyFont="1" applyFill="1" applyBorder="1" applyAlignment="1">
      <alignment horizontal="center" vertical="center" wrapText="1"/>
    </xf>
    <xf numFmtId="0" fontId="38" fillId="2" borderId="5" xfId="0" applyFont="1" applyFill="1" applyBorder="1" applyAlignment="1">
      <alignment horizontal="left" vertical="center" wrapText="1"/>
    </xf>
    <xf numFmtId="0" fontId="38" fillId="2" borderId="15" xfId="0" applyFont="1" applyFill="1" applyBorder="1" applyAlignment="1">
      <alignment horizontal="left" vertical="center" wrapText="1"/>
    </xf>
    <xf numFmtId="0" fontId="38" fillId="2" borderId="7"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2" borderId="8" xfId="0" applyFont="1" applyFill="1" applyBorder="1" applyAlignment="1">
      <alignment horizontal="center" vertical="center" wrapText="1"/>
    </xf>
    <xf numFmtId="0" fontId="38" fillId="2" borderId="0" xfId="0" applyFont="1" applyFill="1" applyAlignment="1">
      <alignment horizontal="center" vertical="center" wrapText="1"/>
    </xf>
    <xf numFmtId="0" fontId="37" fillId="2" borderId="0" xfId="0" applyFont="1" applyFill="1" applyAlignment="1">
      <alignment horizontal="left" vertical="center" wrapText="1"/>
    </xf>
    <xf numFmtId="0" fontId="38" fillId="2" borderId="7" xfId="0" applyFont="1" applyFill="1" applyBorder="1" applyAlignment="1">
      <alignment horizontal="left" vertical="center" wrapText="1"/>
    </xf>
    <xf numFmtId="0" fontId="38" fillId="2" borderId="8" xfId="0" applyFont="1" applyFill="1" applyBorder="1" applyAlignment="1">
      <alignment horizontal="left" vertical="center" wrapText="1"/>
    </xf>
    <xf numFmtId="0" fontId="38" fillId="2" borderId="3"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3" xfId="0" applyFont="1" applyFill="1" applyBorder="1" applyAlignment="1">
      <alignment horizontal="left" vertical="center" wrapText="1"/>
    </xf>
    <xf numFmtId="0" fontId="38" fillId="2" borderId="4"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38" fillId="2" borderId="12" xfId="0" applyFont="1" applyFill="1" applyBorder="1" applyAlignment="1">
      <alignment horizontal="center" vertical="center" wrapText="1"/>
    </xf>
    <xf numFmtId="0" fontId="38" fillId="2" borderId="0" xfId="0" applyFont="1" applyFill="1" applyAlignment="1">
      <alignment horizontal="left" vertical="center" wrapText="1"/>
    </xf>
    <xf numFmtId="0" fontId="38" fillId="2" borderId="1" xfId="0" applyFont="1" applyFill="1" applyBorder="1" applyAlignment="1">
      <alignment horizontal="left" vertical="center" wrapText="1"/>
    </xf>
    <xf numFmtId="0" fontId="38" fillId="2" borderId="0" xfId="0" applyFont="1" applyFill="1" applyAlignment="1">
      <alignment horizontal="left" wrapText="1"/>
    </xf>
    <xf numFmtId="0" fontId="38" fillId="2" borderId="6" xfId="0" applyFont="1" applyFill="1" applyBorder="1" applyAlignment="1">
      <alignment horizontal="left" vertical="center" wrapText="1"/>
    </xf>
    <xf numFmtId="0" fontId="41" fillId="2" borderId="2" xfId="0" applyFont="1" applyFill="1" applyBorder="1" applyAlignment="1">
      <alignment horizontal="left" vertical="center" wrapText="1"/>
    </xf>
    <xf numFmtId="0" fontId="41" fillId="2" borderId="4" xfId="0" applyFont="1" applyFill="1" applyBorder="1" applyAlignment="1">
      <alignment horizontal="left" vertical="center" wrapText="1"/>
    </xf>
    <xf numFmtId="0" fontId="42" fillId="2" borderId="3" xfId="0" applyFont="1" applyFill="1" applyBorder="1" applyAlignment="1">
      <alignment horizontal="left" vertical="center" wrapText="1"/>
    </xf>
    <xf numFmtId="0" fontId="42" fillId="2" borderId="2" xfId="0" applyFont="1" applyFill="1" applyBorder="1" applyAlignment="1">
      <alignment horizontal="left" vertical="center" wrapText="1"/>
    </xf>
    <xf numFmtId="0" fontId="42" fillId="2" borderId="4" xfId="0" applyFont="1" applyFill="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5"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left" wrapText="1"/>
    </xf>
    <xf numFmtId="0" fontId="4" fillId="2" borderId="1" xfId="0" applyFont="1" applyFill="1" applyBorder="1" applyAlignment="1">
      <alignment horizontal="left" wrapText="1"/>
    </xf>
    <xf numFmtId="0" fontId="4" fillId="2" borderId="11" xfId="0" applyFont="1" applyFill="1" applyBorder="1" applyAlignment="1">
      <alignment horizontal="left"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8" fillId="2" borderId="10" xfId="0" applyFont="1" applyFill="1" applyBorder="1" applyAlignment="1">
      <alignment horizontal="left" wrapText="1"/>
    </xf>
    <xf numFmtId="0" fontId="38" fillId="2" borderId="11" xfId="0" applyFont="1" applyFill="1" applyBorder="1" applyAlignment="1">
      <alignment horizontal="left" wrapText="1"/>
    </xf>
    <xf numFmtId="0" fontId="38" fillId="2" borderId="5" xfId="0" applyFont="1" applyFill="1" applyBorder="1" applyAlignment="1">
      <alignment horizontal="left" wrapText="1"/>
    </xf>
    <xf numFmtId="0" fontId="38" fillId="2" borderId="15" xfId="0" applyFont="1" applyFill="1" applyBorder="1" applyAlignment="1">
      <alignment horizontal="left" wrapText="1"/>
    </xf>
    <xf numFmtId="0" fontId="0" fillId="0" borderId="0" xfId="0"/>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5" xfId="0" applyFont="1" applyFill="1" applyBorder="1" applyAlignment="1">
      <alignment horizontal="left" wrapText="1"/>
    </xf>
    <xf numFmtId="0" fontId="11" fillId="2" borderId="0" xfId="0" applyFont="1" applyFill="1" applyAlignment="1">
      <alignment horizontal="left" wrapText="1"/>
    </xf>
    <xf numFmtId="0" fontId="11" fillId="2" borderId="15" xfId="0" applyFont="1" applyFill="1" applyBorder="1" applyAlignment="1">
      <alignment horizontal="left" wrapText="1"/>
    </xf>
    <xf numFmtId="0" fontId="11" fillId="2" borderId="1" xfId="0" applyFont="1" applyFill="1" applyBorder="1" applyAlignment="1">
      <alignment horizontal="left" wrapText="1"/>
    </xf>
    <xf numFmtId="0" fontId="9" fillId="2" borderId="0" xfId="0" applyFont="1" applyFill="1" applyAlignment="1">
      <alignment horizontal="left" vertical="center" wrapText="1"/>
    </xf>
    <xf numFmtId="0" fontId="11" fillId="2" borderId="2"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1" fillId="2" borderId="7" xfId="0" applyFont="1" applyFill="1" applyBorder="1" applyAlignment="1">
      <alignment horizontal="left" wrapText="1"/>
    </xf>
    <xf numFmtId="0" fontId="11" fillId="2" borderId="6" xfId="0" applyFont="1" applyFill="1" applyBorder="1" applyAlignment="1">
      <alignment horizontal="left" wrapText="1"/>
    </xf>
    <xf numFmtId="0" fontId="11" fillId="2" borderId="8" xfId="0" applyFont="1" applyFill="1" applyBorder="1" applyAlignment="1">
      <alignment horizontal="left" wrapText="1"/>
    </xf>
    <xf numFmtId="0" fontId="9" fillId="2" borderId="15"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9" xfId="0" applyFont="1" applyBorder="1" applyAlignment="1">
      <alignment horizontal="left" vertical="center" wrapText="1"/>
    </xf>
    <xf numFmtId="0" fontId="33" fillId="2" borderId="7" xfId="0" applyFont="1" applyFill="1" applyBorder="1" applyAlignment="1">
      <alignment horizontal="left" vertical="center" wrapText="1"/>
    </xf>
    <xf numFmtId="0" fontId="33" fillId="2" borderId="8"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20" fillId="6" borderId="0" xfId="0" applyFont="1" applyFill="1" applyAlignment="1">
      <alignment horizontal="left" vertical="center"/>
    </xf>
    <xf numFmtId="0" fontId="11" fillId="2" borderId="10"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3" xfId="0" applyFont="1" applyFill="1" applyBorder="1" applyAlignment="1">
      <alignment horizontal="center" vertical="center" wrapText="1"/>
    </xf>
    <xf numFmtId="0" fontId="34" fillId="0" borderId="0" xfId="0" applyFont="1"/>
    <xf numFmtId="0" fontId="19" fillId="5" borderId="2" xfId="0" applyFont="1" applyFill="1" applyBorder="1" applyAlignment="1">
      <alignment horizontal="left" vertical="center" wrapText="1"/>
    </xf>
    <xf numFmtId="0" fontId="19" fillId="5" borderId="4" xfId="0" applyFont="1" applyFill="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11" fillId="2" borderId="7" xfId="0" applyFont="1" applyFill="1" applyBorder="1" applyAlignment="1">
      <alignment horizontal="center" wrapText="1"/>
    </xf>
    <xf numFmtId="0" fontId="11" fillId="2" borderId="6" xfId="0" applyFont="1" applyFill="1" applyBorder="1" applyAlignment="1">
      <alignment horizontal="center" wrapText="1"/>
    </xf>
    <xf numFmtId="0" fontId="11" fillId="2" borderId="8" xfId="0" applyFont="1" applyFill="1" applyBorder="1" applyAlignment="1">
      <alignment horizont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11" fillId="2" borderId="12" xfId="0" applyFont="1" applyFill="1" applyBorder="1" applyAlignment="1">
      <alignment horizontal="left" vertical="center" wrapText="1"/>
    </xf>
  </cellXfs>
  <cellStyles count="7">
    <cellStyle name="Komma" xfId="3" builtinId="3"/>
    <cellStyle name="Link" xfId="2" builtinId="8"/>
    <cellStyle name="Prozent" xfId="4" builtinId="5"/>
    <cellStyle name="Standard" xfId="0" builtinId="0"/>
    <cellStyle name="Standard 2" xfId="1" xr:uid="{A26AF8D9-7F0F-4942-AFF1-B8C98A79FDF5}"/>
    <cellStyle name="Standard 3" xfId="5" xr:uid="{029C745F-D5D8-453A-86C3-67D464A23B61}"/>
    <cellStyle name="Standard 8" xfId="6" xr:uid="{45076FD9-13DC-414B-AFB6-C0CDBDC728DA}"/>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9448800</xdr:colOff>
      <xdr:row>0</xdr:row>
      <xdr:rowOff>66675</xdr:rowOff>
    </xdr:from>
    <xdr:to>
      <xdr:col>2</xdr:col>
      <xdr:colOff>133652</xdr:colOff>
      <xdr:row>1</xdr:row>
      <xdr:rowOff>390593</xdr:rowOff>
    </xdr:to>
    <xdr:pic>
      <xdr:nvPicPr>
        <xdr:cNvPr id="3" name="Grafik 2">
          <a:extLst>
            <a:ext uri="{FF2B5EF4-FFF2-40B4-BE49-F238E27FC236}">
              <a16:creationId xmlns:a16="http://schemas.microsoft.com/office/drawing/2014/main" id="{E6B8964F-6ADC-4617-9A30-EDC6214BFB5A}"/>
            </a:ext>
          </a:extLst>
        </xdr:cNvPr>
        <xdr:cNvPicPr>
          <a:picLocks noChangeAspect="1"/>
        </xdr:cNvPicPr>
      </xdr:nvPicPr>
      <xdr:blipFill>
        <a:blip xmlns:r="http://schemas.openxmlformats.org/officeDocument/2006/relationships" r:embed="rId1"/>
        <a:stretch>
          <a:fillRect/>
        </a:stretch>
      </xdr:blipFill>
      <xdr:spPr>
        <a:xfrm>
          <a:off x="10487025" y="66675"/>
          <a:ext cx="2162477" cy="4858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1981200</xdr:colOff>
      <xdr:row>0</xdr:row>
      <xdr:rowOff>76200</xdr:rowOff>
    </xdr:from>
    <xdr:to>
      <xdr:col>4</xdr:col>
      <xdr:colOff>38402</xdr:colOff>
      <xdr:row>2</xdr:row>
      <xdr:rowOff>9593</xdr:rowOff>
    </xdr:to>
    <xdr:pic>
      <xdr:nvPicPr>
        <xdr:cNvPr id="2" name="Grafik 1">
          <a:extLst>
            <a:ext uri="{FF2B5EF4-FFF2-40B4-BE49-F238E27FC236}">
              <a16:creationId xmlns:a16="http://schemas.microsoft.com/office/drawing/2014/main" id="{8A12EC02-C9DA-4307-88CB-0F7CDCAE2915}"/>
            </a:ext>
          </a:extLst>
        </xdr:cNvPr>
        <xdr:cNvPicPr>
          <a:picLocks noChangeAspect="1"/>
        </xdr:cNvPicPr>
      </xdr:nvPicPr>
      <xdr:blipFill>
        <a:blip xmlns:r="http://schemas.openxmlformats.org/officeDocument/2006/relationships" r:embed="rId1"/>
        <a:stretch>
          <a:fillRect/>
        </a:stretch>
      </xdr:blipFill>
      <xdr:spPr>
        <a:xfrm>
          <a:off x="7048500" y="76200"/>
          <a:ext cx="2162477" cy="4858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600075</xdr:colOff>
      <xdr:row>0</xdr:row>
      <xdr:rowOff>0</xdr:rowOff>
    </xdr:from>
    <xdr:to>
      <xdr:col>5</xdr:col>
      <xdr:colOff>38402</xdr:colOff>
      <xdr:row>1</xdr:row>
      <xdr:rowOff>171518</xdr:rowOff>
    </xdr:to>
    <xdr:pic>
      <xdr:nvPicPr>
        <xdr:cNvPr id="3" name="Grafik 2">
          <a:extLst>
            <a:ext uri="{FF2B5EF4-FFF2-40B4-BE49-F238E27FC236}">
              <a16:creationId xmlns:a16="http://schemas.microsoft.com/office/drawing/2014/main" id="{AECE74E2-41CA-4F14-BFFF-B549B736B927}"/>
            </a:ext>
          </a:extLst>
        </xdr:cNvPr>
        <xdr:cNvPicPr>
          <a:picLocks noChangeAspect="1"/>
        </xdr:cNvPicPr>
      </xdr:nvPicPr>
      <xdr:blipFill>
        <a:blip xmlns:r="http://schemas.openxmlformats.org/officeDocument/2006/relationships" r:embed="rId1"/>
        <a:stretch>
          <a:fillRect/>
        </a:stretch>
      </xdr:blipFill>
      <xdr:spPr>
        <a:xfrm>
          <a:off x="6581775" y="0"/>
          <a:ext cx="2162477" cy="48584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285750</xdr:colOff>
      <xdr:row>0</xdr:row>
      <xdr:rowOff>47625</xdr:rowOff>
    </xdr:from>
    <xdr:to>
      <xdr:col>14</xdr:col>
      <xdr:colOff>1162352</xdr:colOff>
      <xdr:row>2</xdr:row>
      <xdr:rowOff>28643</xdr:rowOff>
    </xdr:to>
    <xdr:pic>
      <xdr:nvPicPr>
        <xdr:cNvPr id="2" name="Grafik 1">
          <a:extLst>
            <a:ext uri="{FF2B5EF4-FFF2-40B4-BE49-F238E27FC236}">
              <a16:creationId xmlns:a16="http://schemas.microsoft.com/office/drawing/2014/main" id="{EB1A55D7-A23C-4BD2-BC03-BFFFF9D13D75}"/>
            </a:ext>
          </a:extLst>
        </xdr:cNvPr>
        <xdr:cNvPicPr>
          <a:picLocks noChangeAspect="1"/>
        </xdr:cNvPicPr>
      </xdr:nvPicPr>
      <xdr:blipFill>
        <a:blip xmlns:r="http://schemas.openxmlformats.org/officeDocument/2006/relationships" r:embed="rId1"/>
        <a:stretch>
          <a:fillRect/>
        </a:stretch>
      </xdr:blipFill>
      <xdr:spPr>
        <a:xfrm>
          <a:off x="18278475" y="47625"/>
          <a:ext cx="2162477" cy="4858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285750</xdr:colOff>
      <xdr:row>0</xdr:row>
      <xdr:rowOff>0</xdr:rowOff>
    </xdr:from>
    <xdr:to>
      <xdr:col>8</xdr:col>
      <xdr:colOff>9827</xdr:colOff>
      <xdr:row>0</xdr:row>
      <xdr:rowOff>485843</xdr:rowOff>
    </xdr:to>
    <xdr:pic>
      <xdr:nvPicPr>
        <xdr:cNvPr id="3" name="Grafik 2">
          <a:extLst>
            <a:ext uri="{FF2B5EF4-FFF2-40B4-BE49-F238E27FC236}">
              <a16:creationId xmlns:a16="http://schemas.microsoft.com/office/drawing/2014/main" id="{4FFB720F-FB54-4AA5-91E4-74FE2289E662}"/>
            </a:ext>
          </a:extLst>
        </xdr:cNvPr>
        <xdr:cNvPicPr>
          <a:picLocks noChangeAspect="1"/>
        </xdr:cNvPicPr>
      </xdr:nvPicPr>
      <xdr:blipFill>
        <a:blip xmlns:r="http://schemas.openxmlformats.org/officeDocument/2006/relationships" r:embed="rId1"/>
        <a:stretch>
          <a:fillRect/>
        </a:stretch>
      </xdr:blipFill>
      <xdr:spPr>
        <a:xfrm>
          <a:off x="7781925" y="0"/>
          <a:ext cx="2162477" cy="48584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771525</xdr:colOff>
      <xdr:row>0</xdr:row>
      <xdr:rowOff>66675</xdr:rowOff>
    </xdr:from>
    <xdr:to>
      <xdr:col>17</xdr:col>
      <xdr:colOff>19352</xdr:colOff>
      <xdr:row>0</xdr:row>
      <xdr:rowOff>552518</xdr:rowOff>
    </xdr:to>
    <xdr:pic>
      <xdr:nvPicPr>
        <xdr:cNvPr id="2" name="Grafik 1">
          <a:extLst>
            <a:ext uri="{FF2B5EF4-FFF2-40B4-BE49-F238E27FC236}">
              <a16:creationId xmlns:a16="http://schemas.microsoft.com/office/drawing/2014/main" id="{AD518E06-4A65-42BB-A333-3D65E9820E41}"/>
            </a:ext>
          </a:extLst>
        </xdr:cNvPr>
        <xdr:cNvPicPr>
          <a:picLocks noChangeAspect="1"/>
        </xdr:cNvPicPr>
      </xdr:nvPicPr>
      <xdr:blipFill>
        <a:blip xmlns:r="http://schemas.openxmlformats.org/officeDocument/2006/relationships" r:embed="rId1"/>
        <a:stretch>
          <a:fillRect/>
        </a:stretch>
      </xdr:blipFill>
      <xdr:spPr>
        <a:xfrm>
          <a:off x="23364825" y="66675"/>
          <a:ext cx="2162477" cy="4858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752475</xdr:colOff>
      <xdr:row>0</xdr:row>
      <xdr:rowOff>38100</xdr:rowOff>
    </xdr:from>
    <xdr:to>
      <xdr:col>11</xdr:col>
      <xdr:colOff>302</xdr:colOff>
      <xdr:row>2</xdr:row>
      <xdr:rowOff>142943</xdr:rowOff>
    </xdr:to>
    <xdr:pic>
      <xdr:nvPicPr>
        <xdr:cNvPr id="2" name="Grafik 1">
          <a:extLst>
            <a:ext uri="{FF2B5EF4-FFF2-40B4-BE49-F238E27FC236}">
              <a16:creationId xmlns:a16="http://schemas.microsoft.com/office/drawing/2014/main" id="{6AD70D4F-0E2E-4AE6-BFCE-CCFA486F3965}"/>
            </a:ext>
          </a:extLst>
        </xdr:cNvPr>
        <xdr:cNvPicPr>
          <a:picLocks noChangeAspect="1"/>
        </xdr:cNvPicPr>
      </xdr:nvPicPr>
      <xdr:blipFill>
        <a:blip xmlns:r="http://schemas.openxmlformats.org/officeDocument/2006/relationships" r:embed="rId1"/>
        <a:stretch>
          <a:fillRect/>
        </a:stretch>
      </xdr:blipFill>
      <xdr:spPr>
        <a:xfrm>
          <a:off x="13287375" y="38100"/>
          <a:ext cx="2162477" cy="4858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14</xdr:col>
      <xdr:colOff>742950</xdr:colOff>
      <xdr:row>0</xdr:row>
      <xdr:rowOff>0</xdr:rowOff>
    </xdr:from>
    <xdr:to>
      <xdr:col>15</xdr:col>
      <xdr:colOff>1448102</xdr:colOff>
      <xdr:row>1</xdr:row>
      <xdr:rowOff>104843</xdr:rowOff>
    </xdr:to>
    <xdr:pic>
      <xdr:nvPicPr>
        <xdr:cNvPr id="2" name="Grafik 1">
          <a:extLst>
            <a:ext uri="{FF2B5EF4-FFF2-40B4-BE49-F238E27FC236}">
              <a16:creationId xmlns:a16="http://schemas.microsoft.com/office/drawing/2014/main" id="{295D6602-0D4B-41C0-85C1-52098A8AA8A7}"/>
            </a:ext>
          </a:extLst>
        </xdr:cNvPr>
        <xdr:cNvPicPr>
          <a:picLocks noChangeAspect="1"/>
        </xdr:cNvPicPr>
      </xdr:nvPicPr>
      <xdr:blipFill>
        <a:blip xmlns:r="http://schemas.openxmlformats.org/officeDocument/2006/relationships" r:embed="rId1"/>
        <a:stretch>
          <a:fillRect/>
        </a:stretch>
      </xdr:blipFill>
      <xdr:spPr>
        <a:xfrm>
          <a:off x="19250025" y="0"/>
          <a:ext cx="2162477" cy="48584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790575</xdr:colOff>
      <xdr:row>0</xdr:row>
      <xdr:rowOff>0</xdr:rowOff>
    </xdr:from>
    <xdr:to>
      <xdr:col>9</xdr:col>
      <xdr:colOff>38402</xdr:colOff>
      <xdr:row>1</xdr:row>
      <xdr:rowOff>76268</xdr:rowOff>
    </xdr:to>
    <xdr:pic>
      <xdr:nvPicPr>
        <xdr:cNvPr id="2" name="Grafik 1">
          <a:extLst>
            <a:ext uri="{FF2B5EF4-FFF2-40B4-BE49-F238E27FC236}">
              <a16:creationId xmlns:a16="http://schemas.microsoft.com/office/drawing/2014/main" id="{91B47365-7551-485A-80E1-B8EB2171BB11}"/>
            </a:ext>
          </a:extLst>
        </xdr:cNvPr>
        <xdr:cNvPicPr>
          <a:picLocks noChangeAspect="1"/>
        </xdr:cNvPicPr>
      </xdr:nvPicPr>
      <xdr:blipFill>
        <a:blip xmlns:r="http://schemas.openxmlformats.org/officeDocument/2006/relationships" r:embed="rId1"/>
        <a:stretch>
          <a:fillRect/>
        </a:stretch>
      </xdr:blipFill>
      <xdr:spPr>
        <a:xfrm>
          <a:off x="12372975" y="0"/>
          <a:ext cx="2162477" cy="48584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819150</xdr:colOff>
      <xdr:row>0</xdr:row>
      <xdr:rowOff>0</xdr:rowOff>
    </xdr:from>
    <xdr:to>
      <xdr:col>8</xdr:col>
      <xdr:colOff>66977</xdr:colOff>
      <xdr:row>1</xdr:row>
      <xdr:rowOff>95318</xdr:rowOff>
    </xdr:to>
    <xdr:pic>
      <xdr:nvPicPr>
        <xdr:cNvPr id="2" name="Grafik 1">
          <a:extLst>
            <a:ext uri="{FF2B5EF4-FFF2-40B4-BE49-F238E27FC236}">
              <a16:creationId xmlns:a16="http://schemas.microsoft.com/office/drawing/2014/main" id="{EFED72DC-E0BC-4824-9AD1-E5E59607418D}"/>
            </a:ext>
          </a:extLst>
        </xdr:cNvPr>
        <xdr:cNvPicPr>
          <a:picLocks noChangeAspect="1"/>
        </xdr:cNvPicPr>
      </xdr:nvPicPr>
      <xdr:blipFill>
        <a:blip xmlns:r="http://schemas.openxmlformats.org/officeDocument/2006/relationships" r:embed="rId1"/>
        <a:stretch>
          <a:fillRect/>
        </a:stretch>
      </xdr:blipFill>
      <xdr:spPr>
        <a:xfrm>
          <a:off x="11753850" y="0"/>
          <a:ext cx="2162477" cy="48584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1200150</xdr:colOff>
      <xdr:row>0</xdr:row>
      <xdr:rowOff>0</xdr:rowOff>
    </xdr:from>
    <xdr:to>
      <xdr:col>5</xdr:col>
      <xdr:colOff>447977</xdr:colOff>
      <xdr:row>0</xdr:row>
      <xdr:rowOff>485843</xdr:rowOff>
    </xdr:to>
    <xdr:pic>
      <xdr:nvPicPr>
        <xdr:cNvPr id="3" name="Grafik 2">
          <a:extLst>
            <a:ext uri="{FF2B5EF4-FFF2-40B4-BE49-F238E27FC236}">
              <a16:creationId xmlns:a16="http://schemas.microsoft.com/office/drawing/2014/main" id="{819E79E1-BD34-4294-8BF5-870107ABCB2A}"/>
            </a:ext>
          </a:extLst>
        </xdr:cNvPr>
        <xdr:cNvPicPr>
          <a:picLocks noChangeAspect="1"/>
        </xdr:cNvPicPr>
      </xdr:nvPicPr>
      <xdr:blipFill>
        <a:blip xmlns:r="http://schemas.openxmlformats.org/officeDocument/2006/relationships" r:embed="rId1"/>
        <a:stretch>
          <a:fillRect/>
        </a:stretch>
      </xdr:blipFill>
      <xdr:spPr>
        <a:xfrm>
          <a:off x="6448425" y="0"/>
          <a:ext cx="2162477" cy="4858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552752</xdr:colOff>
      <xdr:row>1</xdr:row>
      <xdr:rowOff>171518</xdr:rowOff>
    </xdr:to>
    <xdr:pic>
      <xdr:nvPicPr>
        <xdr:cNvPr id="3" name="Grafik 2">
          <a:extLst>
            <a:ext uri="{FF2B5EF4-FFF2-40B4-BE49-F238E27FC236}">
              <a16:creationId xmlns:a16="http://schemas.microsoft.com/office/drawing/2014/main" id="{87A52F78-60C5-D529-2BEB-B8CC65632386}"/>
            </a:ext>
          </a:extLst>
        </xdr:cNvPr>
        <xdr:cNvPicPr>
          <a:picLocks noChangeAspect="1"/>
        </xdr:cNvPicPr>
      </xdr:nvPicPr>
      <xdr:blipFill>
        <a:blip xmlns:r="http://schemas.openxmlformats.org/officeDocument/2006/relationships" r:embed="rId1"/>
        <a:stretch>
          <a:fillRect/>
        </a:stretch>
      </xdr:blipFill>
      <xdr:spPr>
        <a:xfrm>
          <a:off x="11220450" y="0"/>
          <a:ext cx="2162477" cy="48584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123825</xdr:colOff>
      <xdr:row>0</xdr:row>
      <xdr:rowOff>66675</xdr:rowOff>
    </xdr:from>
    <xdr:to>
      <xdr:col>11</xdr:col>
      <xdr:colOff>1009952</xdr:colOff>
      <xdr:row>2</xdr:row>
      <xdr:rowOff>47693</xdr:rowOff>
    </xdr:to>
    <xdr:pic>
      <xdr:nvPicPr>
        <xdr:cNvPr id="3" name="Grafik 2">
          <a:extLst>
            <a:ext uri="{FF2B5EF4-FFF2-40B4-BE49-F238E27FC236}">
              <a16:creationId xmlns:a16="http://schemas.microsoft.com/office/drawing/2014/main" id="{4431610A-A65D-4600-BEE6-8AC67A9B5FD7}"/>
            </a:ext>
          </a:extLst>
        </xdr:cNvPr>
        <xdr:cNvPicPr>
          <a:picLocks noChangeAspect="1"/>
        </xdr:cNvPicPr>
      </xdr:nvPicPr>
      <xdr:blipFill>
        <a:blip xmlns:r="http://schemas.openxmlformats.org/officeDocument/2006/relationships" r:embed="rId1"/>
        <a:stretch>
          <a:fillRect/>
        </a:stretch>
      </xdr:blipFill>
      <xdr:spPr>
        <a:xfrm>
          <a:off x="10487025" y="66675"/>
          <a:ext cx="2162477" cy="48584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1095375</xdr:colOff>
      <xdr:row>0</xdr:row>
      <xdr:rowOff>76200</xdr:rowOff>
    </xdr:from>
    <xdr:to>
      <xdr:col>8</xdr:col>
      <xdr:colOff>76502</xdr:colOff>
      <xdr:row>2</xdr:row>
      <xdr:rowOff>66743</xdr:rowOff>
    </xdr:to>
    <xdr:pic>
      <xdr:nvPicPr>
        <xdr:cNvPr id="3" name="Grafik 2">
          <a:extLst>
            <a:ext uri="{FF2B5EF4-FFF2-40B4-BE49-F238E27FC236}">
              <a16:creationId xmlns:a16="http://schemas.microsoft.com/office/drawing/2014/main" id="{5EDC08DB-0AA1-4E81-BE1E-F15DC061DDC4}"/>
            </a:ext>
          </a:extLst>
        </xdr:cNvPr>
        <xdr:cNvPicPr>
          <a:picLocks noChangeAspect="1"/>
        </xdr:cNvPicPr>
      </xdr:nvPicPr>
      <xdr:blipFill>
        <a:blip xmlns:r="http://schemas.openxmlformats.org/officeDocument/2006/relationships" r:embed="rId1"/>
        <a:stretch>
          <a:fillRect/>
        </a:stretch>
      </xdr:blipFill>
      <xdr:spPr>
        <a:xfrm>
          <a:off x="10344150" y="76200"/>
          <a:ext cx="2162477" cy="48584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285750</xdr:colOff>
      <xdr:row>0</xdr:row>
      <xdr:rowOff>28575</xdr:rowOff>
    </xdr:from>
    <xdr:to>
      <xdr:col>4</xdr:col>
      <xdr:colOff>302</xdr:colOff>
      <xdr:row>1</xdr:row>
      <xdr:rowOff>200093</xdr:rowOff>
    </xdr:to>
    <xdr:pic>
      <xdr:nvPicPr>
        <xdr:cNvPr id="3" name="Grafik 2">
          <a:extLst>
            <a:ext uri="{FF2B5EF4-FFF2-40B4-BE49-F238E27FC236}">
              <a16:creationId xmlns:a16="http://schemas.microsoft.com/office/drawing/2014/main" id="{8A03F3D4-0112-4282-9675-41C310D0F6E3}"/>
            </a:ext>
          </a:extLst>
        </xdr:cNvPr>
        <xdr:cNvPicPr>
          <a:picLocks noChangeAspect="1"/>
        </xdr:cNvPicPr>
      </xdr:nvPicPr>
      <xdr:blipFill>
        <a:blip xmlns:r="http://schemas.openxmlformats.org/officeDocument/2006/relationships" r:embed="rId1"/>
        <a:stretch>
          <a:fillRect/>
        </a:stretch>
      </xdr:blipFill>
      <xdr:spPr>
        <a:xfrm>
          <a:off x="6143625" y="28575"/>
          <a:ext cx="2162477" cy="48584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17</xdr:col>
      <xdr:colOff>123825</xdr:colOff>
      <xdr:row>0</xdr:row>
      <xdr:rowOff>9525</xdr:rowOff>
    </xdr:from>
    <xdr:to>
      <xdr:col>18</xdr:col>
      <xdr:colOff>914702</xdr:colOff>
      <xdr:row>1</xdr:row>
      <xdr:rowOff>181043</xdr:rowOff>
    </xdr:to>
    <xdr:pic>
      <xdr:nvPicPr>
        <xdr:cNvPr id="4" name="Grafik 3">
          <a:extLst>
            <a:ext uri="{FF2B5EF4-FFF2-40B4-BE49-F238E27FC236}">
              <a16:creationId xmlns:a16="http://schemas.microsoft.com/office/drawing/2014/main" id="{BB5BACAB-679E-4F3A-AF06-58CC78B72666}"/>
            </a:ext>
          </a:extLst>
        </xdr:cNvPr>
        <xdr:cNvPicPr>
          <a:picLocks noChangeAspect="1"/>
        </xdr:cNvPicPr>
      </xdr:nvPicPr>
      <xdr:blipFill>
        <a:blip xmlns:r="http://schemas.openxmlformats.org/officeDocument/2006/relationships" r:embed="rId1"/>
        <a:stretch>
          <a:fillRect/>
        </a:stretch>
      </xdr:blipFill>
      <xdr:spPr>
        <a:xfrm>
          <a:off x="19431000" y="9525"/>
          <a:ext cx="2162477" cy="48584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114300</xdr:colOff>
      <xdr:row>0</xdr:row>
      <xdr:rowOff>0</xdr:rowOff>
    </xdr:from>
    <xdr:to>
      <xdr:col>7</xdr:col>
      <xdr:colOff>447977</xdr:colOff>
      <xdr:row>1</xdr:row>
      <xdr:rowOff>171518</xdr:rowOff>
    </xdr:to>
    <xdr:pic>
      <xdr:nvPicPr>
        <xdr:cNvPr id="3" name="Grafik 2">
          <a:extLst>
            <a:ext uri="{FF2B5EF4-FFF2-40B4-BE49-F238E27FC236}">
              <a16:creationId xmlns:a16="http://schemas.microsoft.com/office/drawing/2014/main" id="{ECEEF6DE-53D5-44D4-842C-3421A598303E}"/>
            </a:ext>
          </a:extLst>
        </xdr:cNvPr>
        <xdr:cNvPicPr>
          <a:picLocks noChangeAspect="1"/>
        </xdr:cNvPicPr>
      </xdr:nvPicPr>
      <xdr:blipFill>
        <a:blip xmlns:r="http://schemas.openxmlformats.org/officeDocument/2006/relationships" r:embed="rId1"/>
        <a:stretch>
          <a:fillRect/>
        </a:stretch>
      </xdr:blipFill>
      <xdr:spPr>
        <a:xfrm>
          <a:off x="5381625" y="0"/>
          <a:ext cx="2162477" cy="48584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1123950</xdr:colOff>
      <xdr:row>0</xdr:row>
      <xdr:rowOff>28575</xdr:rowOff>
    </xdr:from>
    <xdr:to>
      <xdr:col>8</xdr:col>
      <xdr:colOff>9827</xdr:colOff>
      <xdr:row>2</xdr:row>
      <xdr:rowOff>9593</xdr:rowOff>
    </xdr:to>
    <xdr:pic>
      <xdr:nvPicPr>
        <xdr:cNvPr id="3" name="Grafik 2">
          <a:extLst>
            <a:ext uri="{FF2B5EF4-FFF2-40B4-BE49-F238E27FC236}">
              <a16:creationId xmlns:a16="http://schemas.microsoft.com/office/drawing/2014/main" id="{22A74FBD-8624-4CF9-B46A-AA0D540F0235}"/>
            </a:ext>
          </a:extLst>
        </xdr:cNvPr>
        <xdr:cNvPicPr>
          <a:picLocks noChangeAspect="1"/>
        </xdr:cNvPicPr>
      </xdr:nvPicPr>
      <xdr:blipFill>
        <a:blip xmlns:r="http://schemas.openxmlformats.org/officeDocument/2006/relationships" r:embed="rId1"/>
        <a:stretch>
          <a:fillRect/>
        </a:stretch>
      </xdr:blipFill>
      <xdr:spPr>
        <a:xfrm>
          <a:off x="10563225" y="28575"/>
          <a:ext cx="2162477" cy="48584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3</xdr:col>
      <xdr:colOff>590550</xdr:colOff>
      <xdr:row>0</xdr:row>
      <xdr:rowOff>57150</xdr:rowOff>
    </xdr:from>
    <xdr:to>
      <xdr:col>5</xdr:col>
      <xdr:colOff>28877</xdr:colOff>
      <xdr:row>2</xdr:row>
      <xdr:rowOff>38168</xdr:rowOff>
    </xdr:to>
    <xdr:pic>
      <xdr:nvPicPr>
        <xdr:cNvPr id="3" name="Grafik 2">
          <a:extLst>
            <a:ext uri="{FF2B5EF4-FFF2-40B4-BE49-F238E27FC236}">
              <a16:creationId xmlns:a16="http://schemas.microsoft.com/office/drawing/2014/main" id="{93582B27-0834-419F-B13E-C43DAC928FEE}"/>
            </a:ext>
          </a:extLst>
        </xdr:cNvPr>
        <xdr:cNvPicPr>
          <a:picLocks noChangeAspect="1"/>
        </xdr:cNvPicPr>
      </xdr:nvPicPr>
      <xdr:blipFill>
        <a:blip xmlns:r="http://schemas.openxmlformats.org/officeDocument/2006/relationships" r:embed="rId1"/>
        <a:stretch>
          <a:fillRect/>
        </a:stretch>
      </xdr:blipFill>
      <xdr:spPr>
        <a:xfrm>
          <a:off x="8448675" y="57150"/>
          <a:ext cx="2162477" cy="48584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571500</xdr:colOff>
      <xdr:row>0</xdr:row>
      <xdr:rowOff>47625</xdr:rowOff>
    </xdr:from>
    <xdr:to>
      <xdr:col>5</xdr:col>
      <xdr:colOff>1324277</xdr:colOff>
      <xdr:row>2</xdr:row>
      <xdr:rowOff>28643</xdr:rowOff>
    </xdr:to>
    <xdr:pic>
      <xdr:nvPicPr>
        <xdr:cNvPr id="3" name="Grafik 2">
          <a:extLst>
            <a:ext uri="{FF2B5EF4-FFF2-40B4-BE49-F238E27FC236}">
              <a16:creationId xmlns:a16="http://schemas.microsoft.com/office/drawing/2014/main" id="{FED38888-3DC1-4CC0-BB42-56CAC36A24A9}"/>
            </a:ext>
          </a:extLst>
        </xdr:cNvPr>
        <xdr:cNvPicPr>
          <a:picLocks noChangeAspect="1"/>
        </xdr:cNvPicPr>
      </xdr:nvPicPr>
      <xdr:blipFill>
        <a:blip xmlns:r="http://schemas.openxmlformats.org/officeDocument/2006/relationships" r:embed="rId1"/>
        <a:stretch>
          <a:fillRect/>
        </a:stretch>
      </xdr:blipFill>
      <xdr:spPr>
        <a:xfrm>
          <a:off x="6419850" y="47625"/>
          <a:ext cx="2162477" cy="48584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171450</xdr:colOff>
      <xdr:row>0</xdr:row>
      <xdr:rowOff>142875</xdr:rowOff>
    </xdr:from>
    <xdr:to>
      <xdr:col>9</xdr:col>
      <xdr:colOff>28877</xdr:colOff>
      <xdr:row>2</xdr:row>
      <xdr:rowOff>123893</xdr:rowOff>
    </xdr:to>
    <xdr:pic>
      <xdr:nvPicPr>
        <xdr:cNvPr id="2" name="Grafik 1">
          <a:extLst>
            <a:ext uri="{FF2B5EF4-FFF2-40B4-BE49-F238E27FC236}">
              <a16:creationId xmlns:a16="http://schemas.microsoft.com/office/drawing/2014/main" id="{EAB9FFDE-3955-4BF1-A025-B2FD093A78E4}"/>
            </a:ext>
          </a:extLst>
        </xdr:cNvPr>
        <xdr:cNvPicPr>
          <a:picLocks noChangeAspect="1"/>
        </xdr:cNvPicPr>
      </xdr:nvPicPr>
      <xdr:blipFill>
        <a:blip xmlns:r="http://schemas.openxmlformats.org/officeDocument/2006/relationships" r:embed="rId1"/>
        <a:stretch>
          <a:fillRect/>
        </a:stretch>
      </xdr:blipFill>
      <xdr:spPr>
        <a:xfrm>
          <a:off x="10706100" y="142875"/>
          <a:ext cx="2162477" cy="48584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7</xdr:col>
      <xdr:colOff>895350</xdr:colOff>
      <xdr:row>0</xdr:row>
      <xdr:rowOff>85725</xdr:rowOff>
    </xdr:from>
    <xdr:to>
      <xdr:col>8</xdr:col>
      <xdr:colOff>1486202</xdr:colOff>
      <xdr:row>1</xdr:row>
      <xdr:rowOff>57218</xdr:rowOff>
    </xdr:to>
    <xdr:pic>
      <xdr:nvPicPr>
        <xdr:cNvPr id="3" name="Grafik 2">
          <a:extLst>
            <a:ext uri="{FF2B5EF4-FFF2-40B4-BE49-F238E27FC236}">
              <a16:creationId xmlns:a16="http://schemas.microsoft.com/office/drawing/2014/main" id="{703734E8-BC7E-42A8-9905-2D971239B75B}"/>
            </a:ext>
          </a:extLst>
        </xdr:cNvPr>
        <xdr:cNvPicPr>
          <a:picLocks noChangeAspect="1"/>
        </xdr:cNvPicPr>
      </xdr:nvPicPr>
      <xdr:blipFill>
        <a:blip xmlns:r="http://schemas.openxmlformats.org/officeDocument/2006/relationships" r:embed="rId1"/>
        <a:stretch>
          <a:fillRect/>
        </a:stretch>
      </xdr:blipFill>
      <xdr:spPr>
        <a:xfrm>
          <a:off x="10744200" y="85725"/>
          <a:ext cx="2162477" cy="485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1057275</xdr:colOff>
      <xdr:row>0</xdr:row>
      <xdr:rowOff>0</xdr:rowOff>
    </xdr:from>
    <xdr:to>
      <xdr:col>4</xdr:col>
      <xdr:colOff>514652</xdr:colOff>
      <xdr:row>0</xdr:row>
      <xdr:rowOff>485843</xdr:rowOff>
    </xdr:to>
    <xdr:pic>
      <xdr:nvPicPr>
        <xdr:cNvPr id="3" name="Grafik 2">
          <a:extLst>
            <a:ext uri="{FF2B5EF4-FFF2-40B4-BE49-F238E27FC236}">
              <a16:creationId xmlns:a16="http://schemas.microsoft.com/office/drawing/2014/main" id="{CD52E149-DCD1-9073-08D1-4C9C1321308F}"/>
            </a:ext>
          </a:extLst>
        </xdr:cNvPr>
        <xdr:cNvPicPr>
          <a:picLocks noChangeAspect="1"/>
        </xdr:cNvPicPr>
      </xdr:nvPicPr>
      <xdr:blipFill>
        <a:blip xmlns:r="http://schemas.openxmlformats.org/officeDocument/2006/relationships" r:embed="rId1"/>
        <a:stretch>
          <a:fillRect/>
        </a:stretch>
      </xdr:blipFill>
      <xdr:spPr>
        <a:xfrm>
          <a:off x="8877300" y="0"/>
          <a:ext cx="2162477" cy="48584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10</xdr:col>
      <xdr:colOff>800100</xdr:colOff>
      <xdr:row>0</xdr:row>
      <xdr:rowOff>57150</xdr:rowOff>
    </xdr:from>
    <xdr:to>
      <xdr:col>11</xdr:col>
      <xdr:colOff>57452</xdr:colOff>
      <xdr:row>2</xdr:row>
      <xdr:rowOff>38168</xdr:rowOff>
    </xdr:to>
    <xdr:pic>
      <xdr:nvPicPr>
        <xdr:cNvPr id="3" name="Grafik 2">
          <a:extLst>
            <a:ext uri="{FF2B5EF4-FFF2-40B4-BE49-F238E27FC236}">
              <a16:creationId xmlns:a16="http://schemas.microsoft.com/office/drawing/2014/main" id="{61B1DD81-8536-45F7-AE32-99F0E00FCD2E}"/>
            </a:ext>
          </a:extLst>
        </xdr:cNvPr>
        <xdr:cNvPicPr>
          <a:picLocks noChangeAspect="1"/>
        </xdr:cNvPicPr>
      </xdr:nvPicPr>
      <xdr:blipFill>
        <a:blip xmlns:r="http://schemas.openxmlformats.org/officeDocument/2006/relationships" r:embed="rId1"/>
        <a:stretch>
          <a:fillRect/>
        </a:stretch>
      </xdr:blipFill>
      <xdr:spPr>
        <a:xfrm>
          <a:off x="21840825" y="57150"/>
          <a:ext cx="2162477" cy="48584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xdr:col>
      <xdr:colOff>3200400</xdr:colOff>
      <xdr:row>0</xdr:row>
      <xdr:rowOff>0</xdr:rowOff>
    </xdr:from>
    <xdr:to>
      <xdr:col>2</xdr:col>
      <xdr:colOff>5362877</xdr:colOff>
      <xdr:row>1</xdr:row>
      <xdr:rowOff>171518</xdr:rowOff>
    </xdr:to>
    <xdr:pic>
      <xdr:nvPicPr>
        <xdr:cNvPr id="3" name="Grafik 2">
          <a:extLst>
            <a:ext uri="{FF2B5EF4-FFF2-40B4-BE49-F238E27FC236}">
              <a16:creationId xmlns:a16="http://schemas.microsoft.com/office/drawing/2014/main" id="{45DBCFD6-53D7-4301-B672-EB6C015A80D3}"/>
            </a:ext>
          </a:extLst>
        </xdr:cNvPr>
        <xdr:cNvPicPr>
          <a:picLocks noChangeAspect="1"/>
        </xdr:cNvPicPr>
      </xdr:nvPicPr>
      <xdr:blipFill>
        <a:blip xmlns:r="http://schemas.openxmlformats.org/officeDocument/2006/relationships" r:embed="rId1"/>
        <a:stretch>
          <a:fillRect/>
        </a:stretch>
      </xdr:blipFill>
      <xdr:spPr>
        <a:xfrm>
          <a:off x="6381750" y="0"/>
          <a:ext cx="2162477" cy="48584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5543550</xdr:colOff>
      <xdr:row>0</xdr:row>
      <xdr:rowOff>295275</xdr:rowOff>
    </xdr:from>
    <xdr:to>
      <xdr:col>3</xdr:col>
      <xdr:colOff>19352</xdr:colOff>
      <xdr:row>2</xdr:row>
      <xdr:rowOff>76268</xdr:rowOff>
    </xdr:to>
    <xdr:pic>
      <xdr:nvPicPr>
        <xdr:cNvPr id="3" name="Grafik 2">
          <a:extLst>
            <a:ext uri="{FF2B5EF4-FFF2-40B4-BE49-F238E27FC236}">
              <a16:creationId xmlns:a16="http://schemas.microsoft.com/office/drawing/2014/main" id="{16456813-BCF5-4CAD-A4FF-9CCFC5596EE1}"/>
            </a:ext>
          </a:extLst>
        </xdr:cNvPr>
        <xdr:cNvPicPr>
          <a:picLocks noChangeAspect="1"/>
        </xdr:cNvPicPr>
      </xdr:nvPicPr>
      <xdr:blipFill>
        <a:blip xmlns:r="http://schemas.openxmlformats.org/officeDocument/2006/relationships" r:embed="rId1"/>
        <a:stretch>
          <a:fillRect/>
        </a:stretch>
      </xdr:blipFill>
      <xdr:spPr>
        <a:xfrm>
          <a:off x="6124575" y="295275"/>
          <a:ext cx="2162477" cy="48584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3</xdr:col>
      <xdr:colOff>581025</xdr:colOff>
      <xdr:row>0</xdr:row>
      <xdr:rowOff>0</xdr:rowOff>
    </xdr:from>
    <xdr:to>
      <xdr:col>5</xdr:col>
      <xdr:colOff>19352</xdr:colOff>
      <xdr:row>1</xdr:row>
      <xdr:rowOff>171518</xdr:rowOff>
    </xdr:to>
    <xdr:pic>
      <xdr:nvPicPr>
        <xdr:cNvPr id="3" name="Grafik 2">
          <a:extLst>
            <a:ext uri="{FF2B5EF4-FFF2-40B4-BE49-F238E27FC236}">
              <a16:creationId xmlns:a16="http://schemas.microsoft.com/office/drawing/2014/main" id="{5F70AFB0-9B90-448B-A176-66BE53A31B8E}"/>
            </a:ext>
          </a:extLst>
        </xdr:cNvPr>
        <xdr:cNvPicPr>
          <a:picLocks noChangeAspect="1"/>
        </xdr:cNvPicPr>
      </xdr:nvPicPr>
      <xdr:blipFill>
        <a:blip xmlns:r="http://schemas.openxmlformats.org/officeDocument/2006/relationships" r:embed="rId1"/>
        <a:stretch>
          <a:fillRect/>
        </a:stretch>
      </xdr:blipFill>
      <xdr:spPr>
        <a:xfrm>
          <a:off x="6477000" y="0"/>
          <a:ext cx="2162477" cy="48584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xdr:col>
      <xdr:colOff>5895975</xdr:colOff>
      <xdr:row>0</xdr:row>
      <xdr:rowOff>57150</xdr:rowOff>
    </xdr:from>
    <xdr:to>
      <xdr:col>3</xdr:col>
      <xdr:colOff>1771952</xdr:colOff>
      <xdr:row>1</xdr:row>
      <xdr:rowOff>38168</xdr:rowOff>
    </xdr:to>
    <xdr:pic>
      <xdr:nvPicPr>
        <xdr:cNvPr id="3" name="Grafik 2">
          <a:extLst>
            <a:ext uri="{FF2B5EF4-FFF2-40B4-BE49-F238E27FC236}">
              <a16:creationId xmlns:a16="http://schemas.microsoft.com/office/drawing/2014/main" id="{C1FC3BCC-955C-4D64-B349-F56D38175939}"/>
            </a:ext>
          </a:extLst>
        </xdr:cNvPr>
        <xdr:cNvPicPr>
          <a:picLocks noChangeAspect="1"/>
        </xdr:cNvPicPr>
      </xdr:nvPicPr>
      <xdr:blipFill>
        <a:blip xmlns:r="http://schemas.openxmlformats.org/officeDocument/2006/relationships" r:embed="rId1"/>
        <a:stretch>
          <a:fillRect/>
        </a:stretch>
      </xdr:blipFill>
      <xdr:spPr>
        <a:xfrm>
          <a:off x="6534150" y="57150"/>
          <a:ext cx="2162477" cy="48584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9</xdr:col>
      <xdr:colOff>323850</xdr:colOff>
      <xdr:row>0</xdr:row>
      <xdr:rowOff>47625</xdr:rowOff>
    </xdr:from>
    <xdr:to>
      <xdr:col>10</xdr:col>
      <xdr:colOff>1209977</xdr:colOff>
      <xdr:row>2</xdr:row>
      <xdr:rowOff>28643</xdr:rowOff>
    </xdr:to>
    <xdr:pic>
      <xdr:nvPicPr>
        <xdr:cNvPr id="2" name="Grafik 1">
          <a:extLst>
            <a:ext uri="{FF2B5EF4-FFF2-40B4-BE49-F238E27FC236}">
              <a16:creationId xmlns:a16="http://schemas.microsoft.com/office/drawing/2014/main" id="{E607B1C0-6592-463D-BAC1-896EBFEE06F9}"/>
            </a:ext>
          </a:extLst>
        </xdr:cNvPr>
        <xdr:cNvPicPr>
          <a:picLocks noChangeAspect="1"/>
        </xdr:cNvPicPr>
      </xdr:nvPicPr>
      <xdr:blipFill>
        <a:blip xmlns:r="http://schemas.openxmlformats.org/officeDocument/2006/relationships" r:embed="rId1"/>
        <a:stretch>
          <a:fillRect/>
        </a:stretch>
      </xdr:blipFill>
      <xdr:spPr>
        <a:xfrm>
          <a:off x="12944475" y="47625"/>
          <a:ext cx="2162477" cy="48584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7</xdr:col>
      <xdr:colOff>590550</xdr:colOff>
      <xdr:row>0</xdr:row>
      <xdr:rowOff>9525</xdr:rowOff>
    </xdr:from>
    <xdr:to>
      <xdr:col>9</xdr:col>
      <xdr:colOff>114602</xdr:colOff>
      <xdr:row>1</xdr:row>
      <xdr:rowOff>181043</xdr:rowOff>
    </xdr:to>
    <xdr:pic>
      <xdr:nvPicPr>
        <xdr:cNvPr id="2" name="Grafik 1">
          <a:extLst>
            <a:ext uri="{FF2B5EF4-FFF2-40B4-BE49-F238E27FC236}">
              <a16:creationId xmlns:a16="http://schemas.microsoft.com/office/drawing/2014/main" id="{279F3BEA-707D-42AA-9A9B-D9F4782A99A3}"/>
            </a:ext>
          </a:extLst>
        </xdr:cNvPr>
        <xdr:cNvPicPr>
          <a:picLocks noChangeAspect="1"/>
        </xdr:cNvPicPr>
      </xdr:nvPicPr>
      <xdr:blipFill>
        <a:blip xmlns:r="http://schemas.openxmlformats.org/officeDocument/2006/relationships" r:embed="rId1"/>
        <a:stretch>
          <a:fillRect/>
        </a:stretch>
      </xdr:blipFill>
      <xdr:spPr>
        <a:xfrm>
          <a:off x="9629775" y="9525"/>
          <a:ext cx="2162477" cy="48584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7</xdr:col>
      <xdr:colOff>523875</xdr:colOff>
      <xdr:row>0</xdr:row>
      <xdr:rowOff>28575</xdr:rowOff>
    </xdr:from>
    <xdr:to>
      <xdr:col>9</xdr:col>
      <xdr:colOff>47927</xdr:colOff>
      <xdr:row>2</xdr:row>
      <xdr:rowOff>9593</xdr:rowOff>
    </xdr:to>
    <xdr:pic>
      <xdr:nvPicPr>
        <xdr:cNvPr id="2" name="Grafik 1">
          <a:extLst>
            <a:ext uri="{FF2B5EF4-FFF2-40B4-BE49-F238E27FC236}">
              <a16:creationId xmlns:a16="http://schemas.microsoft.com/office/drawing/2014/main" id="{528E0DD1-56C8-4190-B042-DAC945AC1B12}"/>
            </a:ext>
          </a:extLst>
        </xdr:cNvPr>
        <xdr:cNvPicPr>
          <a:picLocks noChangeAspect="1"/>
        </xdr:cNvPicPr>
      </xdr:nvPicPr>
      <xdr:blipFill>
        <a:blip xmlns:r="http://schemas.openxmlformats.org/officeDocument/2006/relationships" r:embed="rId1"/>
        <a:stretch>
          <a:fillRect/>
        </a:stretch>
      </xdr:blipFill>
      <xdr:spPr>
        <a:xfrm>
          <a:off x="10458450" y="28575"/>
          <a:ext cx="2162477" cy="48584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7</xdr:col>
      <xdr:colOff>581025</xdr:colOff>
      <xdr:row>0</xdr:row>
      <xdr:rowOff>47625</xdr:rowOff>
    </xdr:from>
    <xdr:to>
      <xdr:col>9</xdr:col>
      <xdr:colOff>28877</xdr:colOff>
      <xdr:row>2</xdr:row>
      <xdr:rowOff>28643</xdr:rowOff>
    </xdr:to>
    <xdr:pic>
      <xdr:nvPicPr>
        <xdr:cNvPr id="2" name="Grafik 1">
          <a:extLst>
            <a:ext uri="{FF2B5EF4-FFF2-40B4-BE49-F238E27FC236}">
              <a16:creationId xmlns:a16="http://schemas.microsoft.com/office/drawing/2014/main" id="{355D95A4-5EA6-42A4-AE8D-682014C90A36}"/>
            </a:ext>
          </a:extLst>
        </xdr:cNvPr>
        <xdr:cNvPicPr>
          <a:picLocks noChangeAspect="1"/>
        </xdr:cNvPicPr>
      </xdr:nvPicPr>
      <xdr:blipFill>
        <a:blip xmlns:r="http://schemas.openxmlformats.org/officeDocument/2006/relationships" r:embed="rId1"/>
        <a:stretch>
          <a:fillRect/>
        </a:stretch>
      </xdr:blipFill>
      <xdr:spPr>
        <a:xfrm>
          <a:off x="11058525" y="47625"/>
          <a:ext cx="2162477" cy="48584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7</xdr:col>
      <xdr:colOff>552450</xdr:colOff>
      <xdr:row>0</xdr:row>
      <xdr:rowOff>19050</xdr:rowOff>
    </xdr:from>
    <xdr:to>
      <xdr:col>9</xdr:col>
      <xdr:colOff>302</xdr:colOff>
      <xdr:row>2</xdr:row>
      <xdr:rowOff>68</xdr:rowOff>
    </xdr:to>
    <xdr:pic>
      <xdr:nvPicPr>
        <xdr:cNvPr id="2" name="Grafik 1">
          <a:extLst>
            <a:ext uri="{FF2B5EF4-FFF2-40B4-BE49-F238E27FC236}">
              <a16:creationId xmlns:a16="http://schemas.microsoft.com/office/drawing/2014/main" id="{045D79A4-D7E0-4BF5-8C4D-48A09BDB3463}"/>
            </a:ext>
          </a:extLst>
        </xdr:cNvPr>
        <xdr:cNvPicPr>
          <a:picLocks noChangeAspect="1"/>
        </xdr:cNvPicPr>
      </xdr:nvPicPr>
      <xdr:blipFill>
        <a:blip xmlns:r="http://schemas.openxmlformats.org/officeDocument/2006/relationships" r:embed="rId1"/>
        <a:stretch>
          <a:fillRect/>
        </a:stretch>
      </xdr:blipFill>
      <xdr:spPr>
        <a:xfrm>
          <a:off x="10848975" y="19050"/>
          <a:ext cx="2162477" cy="4858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3107531</xdr:colOff>
      <xdr:row>0</xdr:row>
      <xdr:rowOff>250031</xdr:rowOff>
    </xdr:from>
    <xdr:to>
      <xdr:col>4</xdr:col>
      <xdr:colOff>2126758</xdr:colOff>
      <xdr:row>1</xdr:row>
      <xdr:rowOff>342968</xdr:rowOff>
    </xdr:to>
    <xdr:pic>
      <xdr:nvPicPr>
        <xdr:cNvPr id="2" name="Grafik 1">
          <a:extLst>
            <a:ext uri="{FF2B5EF4-FFF2-40B4-BE49-F238E27FC236}">
              <a16:creationId xmlns:a16="http://schemas.microsoft.com/office/drawing/2014/main" id="{9F9976AE-08B7-4921-931C-BEBD22133733}"/>
            </a:ext>
          </a:extLst>
        </xdr:cNvPr>
        <xdr:cNvPicPr>
          <a:picLocks noChangeAspect="1"/>
        </xdr:cNvPicPr>
      </xdr:nvPicPr>
      <xdr:blipFill>
        <a:blip xmlns:r="http://schemas.openxmlformats.org/officeDocument/2006/relationships" r:embed="rId1"/>
        <a:stretch>
          <a:fillRect/>
        </a:stretch>
      </xdr:blipFill>
      <xdr:spPr>
        <a:xfrm>
          <a:off x="12799219" y="250031"/>
          <a:ext cx="2162477" cy="48584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7</xdr:col>
      <xdr:colOff>266700</xdr:colOff>
      <xdr:row>0</xdr:row>
      <xdr:rowOff>285750</xdr:rowOff>
    </xdr:from>
    <xdr:to>
      <xdr:col>9</xdr:col>
      <xdr:colOff>47927</xdr:colOff>
      <xdr:row>2</xdr:row>
      <xdr:rowOff>76268</xdr:rowOff>
    </xdr:to>
    <xdr:pic>
      <xdr:nvPicPr>
        <xdr:cNvPr id="3" name="Grafik 2">
          <a:extLst>
            <a:ext uri="{FF2B5EF4-FFF2-40B4-BE49-F238E27FC236}">
              <a16:creationId xmlns:a16="http://schemas.microsoft.com/office/drawing/2014/main" id="{6AD4A25A-C88A-4F12-B17C-7DBCC7905152}"/>
            </a:ext>
          </a:extLst>
        </xdr:cNvPr>
        <xdr:cNvPicPr>
          <a:picLocks noChangeAspect="1"/>
        </xdr:cNvPicPr>
      </xdr:nvPicPr>
      <xdr:blipFill>
        <a:blip xmlns:r="http://schemas.openxmlformats.org/officeDocument/2006/relationships" r:embed="rId1"/>
        <a:stretch>
          <a:fillRect/>
        </a:stretch>
      </xdr:blipFill>
      <xdr:spPr>
        <a:xfrm>
          <a:off x="6362700" y="285750"/>
          <a:ext cx="2162477" cy="48584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6</xdr:col>
      <xdr:colOff>323850</xdr:colOff>
      <xdr:row>0</xdr:row>
      <xdr:rowOff>47625</xdr:rowOff>
    </xdr:from>
    <xdr:to>
      <xdr:col>7</xdr:col>
      <xdr:colOff>1209977</xdr:colOff>
      <xdr:row>2</xdr:row>
      <xdr:rowOff>28643</xdr:rowOff>
    </xdr:to>
    <xdr:pic>
      <xdr:nvPicPr>
        <xdr:cNvPr id="3" name="Grafik 2">
          <a:extLst>
            <a:ext uri="{FF2B5EF4-FFF2-40B4-BE49-F238E27FC236}">
              <a16:creationId xmlns:a16="http://schemas.microsoft.com/office/drawing/2014/main" id="{BEF255B4-D3DE-4EE7-A82F-5603785ACB3F}"/>
            </a:ext>
          </a:extLst>
        </xdr:cNvPr>
        <xdr:cNvPicPr>
          <a:picLocks noChangeAspect="1"/>
        </xdr:cNvPicPr>
      </xdr:nvPicPr>
      <xdr:blipFill>
        <a:blip xmlns:r="http://schemas.openxmlformats.org/officeDocument/2006/relationships" r:embed="rId1"/>
        <a:stretch>
          <a:fillRect/>
        </a:stretch>
      </xdr:blipFill>
      <xdr:spPr>
        <a:xfrm>
          <a:off x="10306050" y="47625"/>
          <a:ext cx="2162477" cy="4858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371475</xdr:colOff>
      <xdr:row>0</xdr:row>
      <xdr:rowOff>28575</xdr:rowOff>
    </xdr:from>
    <xdr:to>
      <xdr:col>6</xdr:col>
      <xdr:colOff>28877</xdr:colOff>
      <xdr:row>2</xdr:row>
      <xdr:rowOff>9593</xdr:rowOff>
    </xdr:to>
    <xdr:pic>
      <xdr:nvPicPr>
        <xdr:cNvPr id="3" name="Grafik 2">
          <a:extLst>
            <a:ext uri="{FF2B5EF4-FFF2-40B4-BE49-F238E27FC236}">
              <a16:creationId xmlns:a16="http://schemas.microsoft.com/office/drawing/2014/main" id="{6F342935-313F-5323-7646-3D8722D92E9E}"/>
            </a:ext>
          </a:extLst>
        </xdr:cNvPr>
        <xdr:cNvPicPr>
          <a:picLocks noChangeAspect="1"/>
        </xdr:cNvPicPr>
      </xdr:nvPicPr>
      <xdr:blipFill>
        <a:blip xmlns:r="http://schemas.openxmlformats.org/officeDocument/2006/relationships" r:embed="rId1"/>
        <a:stretch>
          <a:fillRect/>
        </a:stretch>
      </xdr:blipFill>
      <xdr:spPr>
        <a:xfrm>
          <a:off x="6610350" y="28575"/>
          <a:ext cx="2162477" cy="4858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28575</xdr:colOff>
      <xdr:row>0</xdr:row>
      <xdr:rowOff>95250</xdr:rowOff>
    </xdr:from>
    <xdr:to>
      <xdr:col>11</xdr:col>
      <xdr:colOff>66977</xdr:colOff>
      <xdr:row>2</xdr:row>
      <xdr:rowOff>76268</xdr:rowOff>
    </xdr:to>
    <xdr:pic>
      <xdr:nvPicPr>
        <xdr:cNvPr id="3" name="Grafik 2">
          <a:extLst>
            <a:ext uri="{FF2B5EF4-FFF2-40B4-BE49-F238E27FC236}">
              <a16:creationId xmlns:a16="http://schemas.microsoft.com/office/drawing/2014/main" id="{3BCB3177-6F3E-3567-4E40-26DA7B236AF9}"/>
            </a:ext>
          </a:extLst>
        </xdr:cNvPr>
        <xdr:cNvPicPr>
          <a:picLocks noChangeAspect="1"/>
        </xdr:cNvPicPr>
      </xdr:nvPicPr>
      <xdr:blipFill>
        <a:blip xmlns:r="http://schemas.openxmlformats.org/officeDocument/2006/relationships" r:embed="rId1"/>
        <a:stretch>
          <a:fillRect/>
        </a:stretch>
      </xdr:blipFill>
      <xdr:spPr>
        <a:xfrm>
          <a:off x="10991850" y="95250"/>
          <a:ext cx="2162477" cy="4858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628650</xdr:colOff>
      <xdr:row>0</xdr:row>
      <xdr:rowOff>123825</xdr:rowOff>
    </xdr:from>
    <xdr:to>
      <xdr:col>5</xdr:col>
      <xdr:colOff>47927</xdr:colOff>
      <xdr:row>2</xdr:row>
      <xdr:rowOff>104843</xdr:rowOff>
    </xdr:to>
    <xdr:pic>
      <xdr:nvPicPr>
        <xdr:cNvPr id="3" name="Grafik 2">
          <a:extLst>
            <a:ext uri="{FF2B5EF4-FFF2-40B4-BE49-F238E27FC236}">
              <a16:creationId xmlns:a16="http://schemas.microsoft.com/office/drawing/2014/main" id="{81C9FFD9-2DD1-4A26-A9D0-CE7DCD8A1EDC}"/>
            </a:ext>
          </a:extLst>
        </xdr:cNvPr>
        <xdr:cNvPicPr>
          <a:picLocks noChangeAspect="1"/>
        </xdr:cNvPicPr>
      </xdr:nvPicPr>
      <xdr:blipFill>
        <a:blip xmlns:r="http://schemas.openxmlformats.org/officeDocument/2006/relationships" r:embed="rId1"/>
        <a:stretch>
          <a:fillRect/>
        </a:stretch>
      </xdr:blipFill>
      <xdr:spPr>
        <a:xfrm>
          <a:off x="6591300" y="123825"/>
          <a:ext cx="2162477" cy="4858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161925</xdr:colOff>
      <xdr:row>0</xdr:row>
      <xdr:rowOff>66675</xdr:rowOff>
    </xdr:from>
    <xdr:to>
      <xdr:col>14</xdr:col>
      <xdr:colOff>9827</xdr:colOff>
      <xdr:row>2</xdr:row>
      <xdr:rowOff>47693</xdr:rowOff>
    </xdr:to>
    <xdr:pic>
      <xdr:nvPicPr>
        <xdr:cNvPr id="3" name="Grafik 2">
          <a:extLst>
            <a:ext uri="{FF2B5EF4-FFF2-40B4-BE49-F238E27FC236}">
              <a16:creationId xmlns:a16="http://schemas.microsoft.com/office/drawing/2014/main" id="{4799C6F6-AFD3-48E1-9211-BA38A752E105}"/>
            </a:ext>
          </a:extLst>
        </xdr:cNvPr>
        <xdr:cNvPicPr>
          <a:picLocks noChangeAspect="1"/>
        </xdr:cNvPicPr>
      </xdr:nvPicPr>
      <xdr:blipFill>
        <a:blip xmlns:r="http://schemas.openxmlformats.org/officeDocument/2006/relationships" r:embed="rId1"/>
        <a:stretch>
          <a:fillRect/>
        </a:stretch>
      </xdr:blipFill>
      <xdr:spPr>
        <a:xfrm>
          <a:off x="11487150" y="66675"/>
          <a:ext cx="2162477" cy="4858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180975</xdr:colOff>
      <xdr:row>0</xdr:row>
      <xdr:rowOff>85725</xdr:rowOff>
    </xdr:from>
    <xdr:to>
      <xdr:col>10</xdr:col>
      <xdr:colOff>28877</xdr:colOff>
      <xdr:row>2</xdr:row>
      <xdr:rowOff>19118</xdr:rowOff>
    </xdr:to>
    <xdr:pic>
      <xdr:nvPicPr>
        <xdr:cNvPr id="3" name="Grafik 2">
          <a:extLst>
            <a:ext uri="{FF2B5EF4-FFF2-40B4-BE49-F238E27FC236}">
              <a16:creationId xmlns:a16="http://schemas.microsoft.com/office/drawing/2014/main" id="{CDADF8A4-C039-4EF4-B8D5-393354A912B2}"/>
            </a:ext>
          </a:extLst>
        </xdr:cNvPr>
        <xdr:cNvPicPr>
          <a:picLocks noChangeAspect="1"/>
        </xdr:cNvPicPr>
      </xdr:nvPicPr>
      <xdr:blipFill>
        <a:blip xmlns:r="http://schemas.openxmlformats.org/officeDocument/2006/relationships" r:embed="rId1"/>
        <a:stretch>
          <a:fillRect/>
        </a:stretch>
      </xdr:blipFill>
      <xdr:spPr>
        <a:xfrm>
          <a:off x="10677525" y="85725"/>
          <a:ext cx="2162477" cy="48584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E7DD9-020E-439C-87D1-4E1F74D72B4B}">
  <sheetPr>
    <pageSetUpPr fitToPage="1"/>
  </sheetPr>
  <dimension ref="A1:I69"/>
  <sheetViews>
    <sheetView showGridLines="0" zoomScaleNormal="100" workbookViewId="0">
      <selection activeCell="B14" sqref="B14"/>
    </sheetView>
  </sheetViews>
  <sheetFormatPr baseColWidth="10" defaultColWidth="9.140625" defaultRowHeight="15.75" customHeight="1" x14ac:dyDescent="0.2"/>
  <cols>
    <col min="1" max="1" width="15.5703125" style="37" customWidth="1"/>
    <col min="2" max="2" width="172.140625" style="38" customWidth="1"/>
    <col min="3" max="16384" width="9.140625" style="32"/>
  </cols>
  <sheetData>
    <row r="1" spans="1:9" ht="12.75" x14ac:dyDescent="0.2">
      <c r="A1" s="32"/>
      <c r="B1" s="32"/>
      <c r="C1" s="31"/>
      <c r="D1" s="31"/>
      <c r="E1" s="31"/>
      <c r="F1" s="31"/>
      <c r="G1" s="31"/>
      <c r="H1" s="31"/>
      <c r="I1" s="31"/>
    </row>
    <row r="2" spans="1:9" ht="42.75" customHeight="1" x14ac:dyDescent="0.2">
      <c r="A2" s="338" t="s">
        <v>1302</v>
      </c>
      <c r="B2" s="338"/>
      <c r="C2" s="31"/>
      <c r="D2" s="31"/>
      <c r="E2" s="31"/>
      <c r="F2" s="31"/>
      <c r="G2" s="31"/>
      <c r="H2" s="31"/>
      <c r="I2" s="31"/>
    </row>
    <row r="3" spans="1:9" x14ac:dyDescent="0.2">
      <c r="A3" s="337"/>
      <c r="B3" s="337"/>
      <c r="C3" s="31"/>
      <c r="D3" s="31"/>
      <c r="E3" s="31"/>
      <c r="F3" s="31"/>
      <c r="G3" s="31"/>
      <c r="H3" s="31"/>
      <c r="I3" s="31"/>
    </row>
    <row r="4" spans="1:9" ht="20.25" customHeight="1" x14ac:dyDescent="0.2">
      <c r="A4" s="240" t="s">
        <v>0</v>
      </c>
      <c r="B4" s="30"/>
      <c r="C4" s="31"/>
      <c r="D4" s="31"/>
      <c r="E4" s="31"/>
      <c r="F4" s="31"/>
      <c r="G4" s="31"/>
      <c r="H4" s="31"/>
      <c r="I4" s="31"/>
    </row>
    <row r="5" spans="1:9" ht="15.75" customHeight="1" x14ac:dyDescent="0.2">
      <c r="A5" s="33"/>
      <c r="B5" s="30"/>
      <c r="C5" s="31"/>
      <c r="D5" s="31"/>
      <c r="E5" s="31"/>
      <c r="F5" s="31"/>
      <c r="G5" s="31"/>
      <c r="H5" s="31"/>
      <c r="I5" s="31"/>
    </row>
    <row r="6" spans="1:9" s="34" customFormat="1" ht="15.75" customHeight="1" x14ac:dyDescent="0.2">
      <c r="A6" s="39" t="s">
        <v>1</v>
      </c>
      <c r="B6" s="39" t="s">
        <v>2</v>
      </c>
    </row>
    <row r="7" spans="1:9" ht="15.75" customHeight="1" x14ac:dyDescent="0.2">
      <c r="A7" s="343" t="s">
        <v>3</v>
      </c>
      <c r="B7" s="343"/>
    </row>
    <row r="8" spans="1:9" ht="15.75" customHeight="1" x14ac:dyDescent="0.2">
      <c r="A8" s="44" t="s">
        <v>4</v>
      </c>
      <c r="B8" s="40" t="s">
        <v>5</v>
      </c>
      <c r="C8" s="31"/>
      <c r="D8" s="31"/>
      <c r="E8" s="31"/>
      <c r="F8" s="31"/>
      <c r="G8" s="31"/>
      <c r="H8" s="31"/>
      <c r="I8" s="31"/>
    </row>
    <row r="9" spans="1:9" ht="15.75" customHeight="1" x14ac:dyDescent="0.2">
      <c r="A9" s="45" t="s">
        <v>6</v>
      </c>
      <c r="B9" s="40" t="s">
        <v>7</v>
      </c>
      <c r="C9" s="31"/>
      <c r="D9" s="31"/>
      <c r="E9" s="31"/>
      <c r="F9" s="31"/>
      <c r="G9" s="31"/>
      <c r="H9" s="31"/>
      <c r="I9" s="31"/>
    </row>
    <row r="10" spans="1:9" ht="15.75" customHeight="1" x14ac:dyDescent="0.2">
      <c r="A10" s="45" t="s">
        <v>8</v>
      </c>
      <c r="B10" s="40" t="s">
        <v>9</v>
      </c>
    </row>
    <row r="11" spans="1:9" s="35" customFormat="1" ht="15.75" customHeight="1" x14ac:dyDescent="0.2">
      <c r="A11" s="344" t="s">
        <v>10</v>
      </c>
      <c r="B11" s="345"/>
    </row>
    <row r="12" spans="1:9" ht="15.75" customHeight="1" x14ac:dyDescent="0.2">
      <c r="A12" s="46" t="s">
        <v>11</v>
      </c>
      <c r="B12" s="41" t="s">
        <v>12</v>
      </c>
      <c r="C12" s="31"/>
      <c r="D12" s="31"/>
      <c r="E12" s="31"/>
      <c r="F12" s="31"/>
      <c r="G12" s="31"/>
      <c r="H12" s="31"/>
      <c r="I12" s="31"/>
    </row>
    <row r="13" spans="1:9" ht="15.75" customHeight="1" x14ac:dyDescent="0.2">
      <c r="A13" s="339" t="s">
        <v>13</v>
      </c>
      <c r="B13" s="340"/>
    </row>
    <row r="14" spans="1:9" ht="15.75" customHeight="1" x14ac:dyDescent="0.2">
      <c r="A14" s="44" t="s">
        <v>14</v>
      </c>
      <c r="B14" s="41" t="s">
        <v>15</v>
      </c>
    </row>
    <row r="15" spans="1:9" ht="15.75" customHeight="1" x14ac:dyDescent="0.2">
      <c r="A15" s="45" t="s">
        <v>16</v>
      </c>
      <c r="B15" s="41" t="s">
        <v>17</v>
      </c>
    </row>
    <row r="16" spans="1:9" ht="15.75" customHeight="1" x14ac:dyDescent="0.2">
      <c r="A16" s="45" t="s">
        <v>18</v>
      </c>
      <c r="B16" s="41" t="s">
        <v>19</v>
      </c>
    </row>
    <row r="17" spans="1:9" ht="15.75" customHeight="1" x14ac:dyDescent="0.2">
      <c r="A17" s="45" t="s">
        <v>20</v>
      </c>
      <c r="B17" s="41" t="s">
        <v>21</v>
      </c>
    </row>
    <row r="18" spans="1:9" ht="15.75" customHeight="1" x14ac:dyDescent="0.2">
      <c r="A18" s="45" t="s">
        <v>22</v>
      </c>
      <c r="B18" s="41" t="s">
        <v>23</v>
      </c>
    </row>
    <row r="19" spans="1:9" ht="15.75" customHeight="1" x14ac:dyDescent="0.2">
      <c r="A19" s="46" t="s">
        <v>24</v>
      </c>
      <c r="B19" s="41" t="s">
        <v>25</v>
      </c>
    </row>
    <row r="20" spans="1:9" ht="15.75" customHeight="1" x14ac:dyDescent="0.2">
      <c r="A20" s="341" t="s">
        <v>26</v>
      </c>
      <c r="B20" s="342"/>
    </row>
    <row r="21" spans="1:9" ht="15.75" customHeight="1" x14ac:dyDescent="0.2">
      <c r="A21" s="44" t="s">
        <v>27</v>
      </c>
      <c r="B21" s="41" t="s">
        <v>28</v>
      </c>
      <c r="C21" s="31"/>
      <c r="D21" s="31"/>
      <c r="E21" s="31"/>
      <c r="F21" s="31"/>
      <c r="G21" s="31"/>
      <c r="H21" s="31"/>
      <c r="I21" s="31"/>
    </row>
    <row r="22" spans="1:9" ht="15.75" customHeight="1" x14ac:dyDescent="0.2">
      <c r="A22" s="46" t="s">
        <v>29</v>
      </c>
      <c r="B22" s="41" t="s">
        <v>30</v>
      </c>
      <c r="C22" s="31"/>
      <c r="D22" s="31"/>
      <c r="E22" s="31"/>
      <c r="F22" s="31"/>
      <c r="G22" s="31"/>
      <c r="H22" s="31"/>
      <c r="I22" s="31"/>
    </row>
    <row r="23" spans="1:9" ht="15.75" customHeight="1" x14ac:dyDescent="0.2">
      <c r="A23" s="339" t="s">
        <v>31</v>
      </c>
      <c r="B23" s="340"/>
    </row>
    <row r="24" spans="1:9" ht="15.75" customHeight="1" x14ac:dyDescent="0.2">
      <c r="A24" s="44" t="s">
        <v>32</v>
      </c>
      <c r="B24" s="41" t="s">
        <v>33</v>
      </c>
      <c r="C24" s="31"/>
      <c r="D24" s="31"/>
      <c r="E24" s="31"/>
      <c r="F24" s="31"/>
      <c r="G24" s="31"/>
      <c r="H24" s="31"/>
      <c r="I24" s="31"/>
    </row>
    <row r="25" spans="1:9" ht="15.75" customHeight="1" x14ac:dyDescent="0.2">
      <c r="A25" s="45" t="s">
        <v>34</v>
      </c>
      <c r="B25" s="41" t="s">
        <v>35</v>
      </c>
      <c r="C25" s="31"/>
      <c r="D25" s="31"/>
      <c r="E25" s="31"/>
      <c r="F25" s="31"/>
      <c r="G25" s="31"/>
      <c r="H25" s="31"/>
      <c r="I25" s="31"/>
    </row>
    <row r="26" spans="1:9" ht="15.75" customHeight="1" x14ac:dyDescent="0.2">
      <c r="A26" s="45" t="s">
        <v>36</v>
      </c>
      <c r="B26" s="41" t="s">
        <v>37</v>
      </c>
    </row>
    <row r="27" spans="1:9" ht="15.75" customHeight="1" x14ac:dyDescent="0.2">
      <c r="A27" s="45" t="s">
        <v>38</v>
      </c>
      <c r="B27" s="41" t="s">
        <v>39</v>
      </c>
      <c r="C27" s="31"/>
      <c r="D27" s="31"/>
      <c r="E27" s="31"/>
      <c r="F27" s="31"/>
      <c r="G27" s="31"/>
      <c r="H27" s="31"/>
      <c r="I27" s="31"/>
    </row>
    <row r="28" spans="1:9" ht="15.75" customHeight="1" x14ac:dyDescent="0.2">
      <c r="A28" s="45" t="s">
        <v>40</v>
      </c>
      <c r="B28" s="41" t="s">
        <v>41</v>
      </c>
      <c r="C28" s="31"/>
      <c r="D28" s="31"/>
      <c r="E28" s="31"/>
      <c r="F28" s="31"/>
      <c r="G28" s="31"/>
      <c r="H28" s="31"/>
      <c r="I28" s="31"/>
    </row>
    <row r="29" spans="1:9" ht="15.75" customHeight="1" x14ac:dyDescent="0.2">
      <c r="A29" s="46" t="s">
        <v>42</v>
      </c>
      <c r="B29" s="41" t="s">
        <v>43</v>
      </c>
      <c r="C29" s="31"/>
      <c r="D29" s="31"/>
      <c r="E29" s="31"/>
      <c r="F29" s="31"/>
      <c r="G29" s="31"/>
      <c r="H29" s="31"/>
      <c r="I29" s="31"/>
    </row>
    <row r="30" spans="1:9" ht="15.75" customHeight="1" x14ac:dyDescent="0.2">
      <c r="A30" s="339" t="s">
        <v>44</v>
      </c>
      <c r="B30" s="340"/>
    </row>
    <row r="31" spans="1:9" ht="15.75" customHeight="1" x14ac:dyDescent="0.2">
      <c r="A31" s="44" t="s">
        <v>45</v>
      </c>
      <c r="B31" s="41" t="s">
        <v>46</v>
      </c>
    </row>
    <row r="32" spans="1:9" ht="15.75" customHeight="1" x14ac:dyDescent="0.2">
      <c r="A32" s="45" t="s">
        <v>47</v>
      </c>
      <c r="B32" s="41" t="s">
        <v>48</v>
      </c>
    </row>
    <row r="33" spans="1:9" ht="15.75" customHeight="1" x14ac:dyDescent="0.2">
      <c r="A33" s="46" t="s">
        <v>49</v>
      </c>
      <c r="B33" s="41" t="s">
        <v>50</v>
      </c>
    </row>
    <row r="34" spans="1:9" ht="15.75" customHeight="1" x14ac:dyDescent="0.2">
      <c r="A34" s="339" t="s">
        <v>51</v>
      </c>
      <c r="B34" s="340"/>
    </row>
    <row r="35" spans="1:9" ht="15.75" customHeight="1" x14ac:dyDescent="0.2">
      <c r="A35" s="47" t="s">
        <v>52</v>
      </c>
      <c r="B35" s="41" t="s">
        <v>53</v>
      </c>
    </row>
    <row r="36" spans="1:9" ht="15.75" customHeight="1" x14ac:dyDescent="0.2">
      <c r="A36" s="339" t="s">
        <v>54</v>
      </c>
      <c r="B36" s="340"/>
    </row>
    <row r="37" spans="1:9" ht="15.75" customHeight="1" x14ac:dyDescent="0.2">
      <c r="A37" s="47" t="s">
        <v>55</v>
      </c>
      <c r="B37" s="41" t="s">
        <v>56</v>
      </c>
    </row>
    <row r="38" spans="1:9" ht="15.75" customHeight="1" x14ac:dyDescent="0.2">
      <c r="A38" s="339" t="s">
        <v>57</v>
      </c>
      <c r="B38" s="340"/>
    </row>
    <row r="39" spans="1:9" ht="15.75" customHeight="1" x14ac:dyDescent="0.2">
      <c r="A39" s="47" t="s">
        <v>58</v>
      </c>
      <c r="B39" s="41" t="s">
        <v>59</v>
      </c>
    </row>
    <row r="40" spans="1:9" s="35" customFormat="1" ht="15.75" customHeight="1" x14ac:dyDescent="0.2">
      <c r="A40" s="344" t="s">
        <v>60</v>
      </c>
      <c r="B40" s="345"/>
    </row>
    <row r="41" spans="1:9" ht="15.75" customHeight="1" x14ac:dyDescent="0.2">
      <c r="A41" s="48" t="s">
        <v>61</v>
      </c>
      <c r="B41" s="41" t="s">
        <v>62</v>
      </c>
      <c r="C41" s="31"/>
      <c r="D41" s="31"/>
      <c r="E41" s="31"/>
      <c r="F41" s="31"/>
      <c r="G41" s="31"/>
      <c r="H41" s="31"/>
      <c r="I41" s="31"/>
    </row>
    <row r="42" spans="1:9" ht="15.75" customHeight="1" x14ac:dyDescent="0.2">
      <c r="A42" s="339" t="s">
        <v>63</v>
      </c>
      <c r="B42" s="340"/>
    </row>
    <row r="43" spans="1:9" ht="15.75" customHeight="1" x14ac:dyDescent="0.2">
      <c r="A43" s="47" t="s">
        <v>64</v>
      </c>
      <c r="B43" s="41" t="s">
        <v>65</v>
      </c>
    </row>
    <row r="44" spans="1:9" ht="15.75" customHeight="1" x14ac:dyDescent="0.2">
      <c r="A44" s="339" t="s">
        <v>66</v>
      </c>
      <c r="B44" s="340"/>
    </row>
    <row r="45" spans="1:9" ht="15.75" customHeight="1" x14ac:dyDescent="0.2">
      <c r="A45" s="44" t="s">
        <v>67</v>
      </c>
      <c r="B45" s="41" t="s">
        <v>68</v>
      </c>
    </row>
    <row r="46" spans="1:9" ht="15.75" customHeight="1" x14ac:dyDescent="0.2">
      <c r="A46" s="45" t="s">
        <v>69</v>
      </c>
      <c r="B46" s="41" t="s">
        <v>70</v>
      </c>
    </row>
    <row r="47" spans="1:9" ht="15.75" customHeight="1" x14ac:dyDescent="0.2">
      <c r="A47" s="45" t="s">
        <v>71</v>
      </c>
      <c r="B47" s="41" t="s">
        <v>72</v>
      </c>
    </row>
    <row r="48" spans="1:9" ht="15.75" customHeight="1" x14ac:dyDescent="0.2">
      <c r="A48" s="45" t="s">
        <v>73</v>
      </c>
      <c r="B48" s="41" t="s">
        <v>74</v>
      </c>
    </row>
    <row r="49" spans="1:9" ht="15.75" customHeight="1" x14ac:dyDescent="0.2">
      <c r="A49" s="341" t="s">
        <v>75</v>
      </c>
      <c r="B49" s="342"/>
    </row>
    <row r="50" spans="1:9" ht="15.75" customHeight="1" x14ac:dyDescent="0.2">
      <c r="A50" s="44" t="s">
        <v>76</v>
      </c>
      <c r="B50" s="41" t="s">
        <v>77</v>
      </c>
      <c r="C50" s="31"/>
      <c r="D50" s="31"/>
      <c r="E50" s="31"/>
      <c r="F50" s="31"/>
      <c r="G50" s="31"/>
      <c r="H50" s="31"/>
      <c r="I50" s="31"/>
    </row>
    <row r="51" spans="1:9" ht="15.75" customHeight="1" x14ac:dyDescent="0.2">
      <c r="A51" s="45" t="s">
        <v>78</v>
      </c>
      <c r="B51" s="41" t="s">
        <v>79</v>
      </c>
      <c r="C51" s="31"/>
      <c r="D51" s="31"/>
      <c r="E51" s="31"/>
      <c r="F51" s="31"/>
      <c r="G51" s="31"/>
      <c r="H51" s="31"/>
      <c r="I51" s="31"/>
    </row>
    <row r="52" spans="1:9" ht="15.75" customHeight="1" x14ac:dyDescent="0.2">
      <c r="A52" s="46" t="s">
        <v>80</v>
      </c>
      <c r="B52" s="41" t="s">
        <v>81</v>
      </c>
      <c r="C52" s="31"/>
      <c r="D52" s="31"/>
      <c r="E52" s="31"/>
      <c r="F52" s="31"/>
      <c r="G52" s="31"/>
      <c r="H52" s="31"/>
      <c r="I52" s="31"/>
    </row>
    <row r="53" spans="1:9" ht="15.75" customHeight="1" x14ac:dyDescent="0.2">
      <c r="A53" s="339" t="s">
        <v>82</v>
      </c>
      <c r="B53" s="340"/>
    </row>
    <row r="54" spans="1:9" ht="15.75" customHeight="1" x14ac:dyDescent="0.2">
      <c r="A54" s="44" t="s">
        <v>83</v>
      </c>
      <c r="B54" s="41" t="s">
        <v>84</v>
      </c>
      <c r="C54" s="31"/>
      <c r="D54" s="31"/>
      <c r="E54" s="31"/>
      <c r="F54" s="31"/>
      <c r="G54" s="31"/>
      <c r="H54" s="31"/>
      <c r="I54" s="31"/>
    </row>
    <row r="55" spans="1:9" ht="15.75" customHeight="1" x14ac:dyDescent="0.2">
      <c r="A55" s="45" t="s">
        <v>85</v>
      </c>
      <c r="B55" s="41" t="s">
        <v>86</v>
      </c>
      <c r="C55" s="31"/>
      <c r="D55" s="31"/>
      <c r="E55" s="31"/>
      <c r="F55" s="31"/>
      <c r="G55" s="31"/>
      <c r="H55" s="31"/>
      <c r="I55" s="31"/>
    </row>
    <row r="56" spans="1:9" ht="15.75" customHeight="1" x14ac:dyDescent="0.2">
      <c r="A56" s="45" t="s">
        <v>87</v>
      </c>
      <c r="B56" s="41" t="s">
        <v>88</v>
      </c>
      <c r="C56" s="31"/>
      <c r="D56" s="31"/>
      <c r="E56" s="31"/>
      <c r="F56" s="31"/>
      <c r="G56" s="31"/>
      <c r="H56" s="31"/>
      <c r="I56" s="31"/>
    </row>
    <row r="57" spans="1:9" ht="15.75" customHeight="1" x14ac:dyDescent="0.2">
      <c r="A57" s="45" t="s">
        <v>89</v>
      </c>
      <c r="B57" s="41" t="s">
        <v>90</v>
      </c>
      <c r="C57" s="31"/>
      <c r="D57" s="31"/>
      <c r="E57" s="31"/>
      <c r="F57" s="31"/>
      <c r="G57" s="31"/>
      <c r="H57" s="31"/>
      <c r="I57" s="31"/>
    </row>
    <row r="58" spans="1:9" ht="15.75" customHeight="1" x14ac:dyDescent="0.2">
      <c r="A58" s="46" t="s">
        <v>91</v>
      </c>
      <c r="B58" s="41" t="s">
        <v>92</v>
      </c>
      <c r="C58" s="31"/>
      <c r="D58" s="31"/>
      <c r="E58" s="31"/>
      <c r="F58" s="31"/>
      <c r="G58" s="31"/>
      <c r="H58" s="31"/>
      <c r="I58" s="31"/>
    </row>
    <row r="59" spans="1:9" ht="15.75" customHeight="1" x14ac:dyDescent="0.2">
      <c r="A59" s="339" t="s">
        <v>93</v>
      </c>
      <c r="B59" s="340"/>
    </row>
    <row r="60" spans="1:9" ht="15.75" customHeight="1" x14ac:dyDescent="0.2">
      <c r="A60" s="44" t="s">
        <v>94</v>
      </c>
      <c r="B60" s="41" t="s">
        <v>95</v>
      </c>
    </row>
    <row r="61" spans="1:9" ht="15.75" customHeight="1" x14ac:dyDescent="0.2">
      <c r="A61" s="46" t="s">
        <v>96</v>
      </c>
      <c r="B61" s="42" t="s">
        <v>97</v>
      </c>
      <c r="C61" s="31"/>
      <c r="D61" s="31"/>
      <c r="E61" s="31"/>
      <c r="F61" s="31"/>
      <c r="G61" s="31"/>
      <c r="H61" s="31"/>
      <c r="I61" s="31"/>
    </row>
    <row r="66" spans="1:9" ht="15.75" customHeight="1" x14ac:dyDescent="0.2">
      <c r="A66" s="31"/>
      <c r="B66" s="36"/>
    </row>
    <row r="69" spans="1:9" s="37" customFormat="1" ht="15.75" customHeight="1" x14ac:dyDescent="0.2">
      <c r="B69" s="38"/>
      <c r="C69" s="32"/>
      <c r="D69" s="32"/>
      <c r="E69" s="32"/>
      <c r="F69" s="32"/>
      <c r="G69" s="32"/>
      <c r="H69" s="32"/>
      <c r="I69" s="32"/>
    </row>
  </sheetData>
  <mergeCells count="16">
    <mergeCell ref="A2:B2"/>
    <mergeCell ref="A59:B59"/>
    <mergeCell ref="A13:B13"/>
    <mergeCell ref="A20:B20"/>
    <mergeCell ref="A23:B23"/>
    <mergeCell ref="A7:B7"/>
    <mergeCell ref="A11:B11"/>
    <mergeCell ref="A42:B42"/>
    <mergeCell ref="A44:B44"/>
    <mergeCell ref="A49:B49"/>
    <mergeCell ref="A53:B53"/>
    <mergeCell ref="A30:B30"/>
    <mergeCell ref="A34:B34"/>
    <mergeCell ref="A36:B36"/>
    <mergeCell ref="A38:B38"/>
    <mergeCell ref="A40:B40"/>
  </mergeCells>
  <hyperlinks>
    <hyperlink ref="B8" location="'EU CC1 '!A1" display="Zusammensetzung der aufsichtsrechtlichen Eigenmittel" xr:uid="{3E63285B-67CB-4325-AFB5-860844E0C3A6}"/>
    <hyperlink ref="B12" location="'EU OV1'!A1" display="Übersicht über die Gesamtrisikoberträge" xr:uid="{B04E963D-23CE-4CD2-9D22-EB6EFBDABF17}"/>
    <hyperlink ref="B14" location="'EU CCR1'!A1" display="Analyse der CCR-Risikopositionen nach Ansatz" xr:uid="{C2E44D63-2077-44D1-BC16-D64239856DAE}"/>
    <hyperlink ref="B15" location="'EU CCR2'!A1" display="Eigenmittelanforderungen für das CVA-Risiko" xr:uid="{BF3F6886-D2F8-433C-88FC-E71EE68E9407}"/>
    <hyperlink ref="B16" location="'EU CCR3'!A1" display="Standardansatz - CCR-Risikopositioen nach regulatorischer Risikopositionsklasse und Risikogewicht" xr:uid="{F4F2416C-5F27-4B02-AD40-1223A47D727C}"/>
    <hyperlink ref="B17" location="'EU CCR5'!A1" display="Zusammensetzung der Sicherheiten für CCR-Risikopositionen" xr:uid="{E2EC350B-C30B-4E9E-BDB9-F7921EC893F7}"/>
    <hyperlink ref="B18" location="'EU CCR6'!A1" display="Risikopositionen in Kreditderivaten" xr:uid="{B5842407-71C2-43B3-BE30-5F40E107A5D0}"/>
    <hyperlink ref="B19" location="'EU CCR8'!A1" display="Risikopositionen gegenüber zentralen Gegenparteien (CCPs)" xr:uid="{9A6568D6-C3CD-4B63-BA1F-1BE9E7218639}"/>
    <hyperlink ref="B21" location="'EU CCyB1'!A1" display="Geografische Verteilung der für die Berechnung des antizyklischen Kapitalpuffers wesentlichen Kreditrisikopositionen" xr:uid="{661FCC8A-BBBB-47FA-BFEA-840E0BEC7D0B}"/>
    <hyperlink ref="B22" location="'EU CCyB2'!A1" display="Höhe des institutsspezifischen antizyklischen Kapitalpuffers" xr:uid="{7C0C63D4-C267-47C0-AA77-0059A150A44C}"/>
    <hyperlink ref="B24" location="'EU CR1'!A1" display="Vertragsgemäß bediente und notleidende Risikopositionen und damit verbundene Rückstellungen" xr:uid="{D34EC048-2662-4624-912E-F2495B0217CD}"/>
    <hyperlink ref="B25" location="'EU CQ1'!A1" display="Kreditqualität gestundeter Risikopositionen" xr:uid="{CCF150C6-F1E9-4D4C-9D18-1AB81693F27D}"/>
    <hyperlink ref="B26" location="'EU CQ3'!A1" display="Kreditqualität vertragsgemäß bedienter und notleidender Risikopositionen nach Überfälligkeit in Tagen" xr:uid="{D73F4E41-61FE-4D0E-8E14-B9C639A4F1E1}"/>
    <hyperlink ref="B27" location="'EU CQ4'!A1" display="Qualität notleidender Risikopositionen nach geografischem Gebiet" xr:uid="{1FE07846-A1E4-4562-BF86-8C6CA197C121}"/>
    <hyperlink ref="B28" location="'EU CQ5'!A1" display="Kreditqualität von Darlehen und Krediten an nichtfinanzielle Kapitalgesellschaften nach Wirtschaftszweig" xr:uid="{27FB184F-1B6D-40C0-8398-934D97E1EF14}"/>
    <hyperlink ref="B29" location="'EU CQ7'!A1" display="Durch Inbesitznahme und Vollstreckungsverfahren erlangte Sicherheiten" xr:uid="{602B645D-AB5F-4894-8C66-F4016A85CA5F}"/>
    <hyperlink ref="B31" location="'EU AE1'!A1" display="Belastete und unbelastete Vermögenswerte" xr:uid="{6FB293AD-E769-4E3E-97DB-8BDA5950640C}"/>
    <hyperlink ref="B32" location="'EU AE2'!A1" display="Entgegengenommene Sicherheiten und begebene eigene Schuldverschreibungen" xr:uid="{6E6C5161-F47E-451A-A0DE-B416004B32D4}"/>
    <hyperlink ref="B33" location="'EU AE3'!A1" display="Belastungsquellen" xr:uid="{17227A4B-AFFA-4792-A831-CA244EFA94F6}"/>
    <hyperlink ref="B35" location="'EU CR5'!A1" display="Standardansatz" xr:uid="{08E6C345-74FC-4F6B-9188-0726E7B9C37C}"/>
    <hyperlink ref="B37" location="'EU MR1'!A1" display="Marktrisiko beim Standardansatz" xr:uid="{8A93E0BB-19F6-4B49-9811-62FC5AFA20EC}"/>
    <hyperlink ref="B39" location="'EU OR1'!A1" display="Eigenmittelanforderungen für das operationelle Risiko und risikogewichtete Positionsbeträge" xr:uid="{300C8E1F-1A19-4CDE-8F08-F5F40DD9D6DA}"/>
    <hyperlink ref="B41" location="'EU KM1'!A1" display="Schlüsselparameter" xr:uid="{52156B2A-D94B-446A-89B8-A17D5F02E36A}"/>
    <hyperlink ref="B43" location="'EU IRRBB1'!A1" display="Zinsrisiken bei Geschäften des Anlagebuchs" xr:uid="{1FAB1D54-A0A2-4DB8-BEF0-AB00C9AD2CE2}"/>
    <hyperlink ref="B45" location="'EU REM1'!A1" display="Für das Geschäftsjahr gewährte Vergütung" xr:uid="{3300AF10-B563-498D-8DC9-CA4C37F910ED}"/>
    <hyperlink ref="B46" location="'EU REM2'!A1" display="Sonderzahlungen an Mitarbeiter, deren berufliche Tätigkeiten einen wesentlichen Einfluss auf das Risikoprofil des Instituts haben (identifizierte Mitarbeiter)" xr:uid="{FBDA7415-8B64-4BB8-8483-B19B3882170F}"/>
    <hyperlink ref="B47" location="'EU REM3'!A1" display="Zurückbehaltene Vergütung" xr:uid="{E24BA364-96C7-4616-A367-F8B870408CB7}"/>
    <hyperlink ref="B48" location="'EU REM4'!A1" display="Vergütungen von 1 Mio. EUR oder mehr pro Jahr" xr:uid="{4BFE04F1-F469-48CA-8306-4358AD982815}"/>
    <hyperlink ref="B50" location="'EU LR1'!A1" display="Summarische Abstimmung zwischen bilanzierten Aktiva und Risikopositionen für die Verschuldungsquote" xr:uid="{DE61A5D4-0006-444C-9786-743F03DF34E8}"/>
    <hyperlink ref="B51" location="'EU LR2'!A1" display="Einheitliche Offenlegung der Verschuldungsquote" xr:uid="{9DC0DCD0-8EC6-47BD-9B8C-3EE51CB00308}"/>
    <hyperlink ref="B52" location="'EU LR3'!A1" display="Aufgliederung der bilanzwirksamen Risikopositionen (ohne Derivate, SFTs und ausgenommene Risikopositionen)" xr:uid="{FDF38AA8-4DDA-40DC-A086-19FA5A561F47}"/>
    <hyperlink ref="B54" location="'EU LIQ1'!A1" display="Quantitative Angaben zur LCR" xr:uid="{46DC24D7-5ADD-41C5-ADD0-2D6FC3601388}"/>
    <hyperlink ref="B55" location="'EU LIQ2'!A1" display="Strukturelle Liquiditätsquote" xr:uid="{F2446FBC-F5F2-45AE-A90E-414BCDC8F780}"/>
    <hyperlink ref="B56" location="'EU LIQ2 T-1'!A1" display="Strukturelle Liquiditätsquote T-1" xr:uid="{3B688A4F-8068-4488-BDDB-FF9E972417E9}"/>
    <hyperlink ref="B57" location="'EU LIQ2 T-2'!A1" display="Strukturelle Liquiditätsquote T-2" xr:uid="{4B1F4CBF-4A49-4D31-AFA2-3A9A81372820}"/>
    <hyperlink ref="B58" location="'EU LIQ2 T-3'!A1" display="Strukturelle Liquiditätsquote T-3" xr:uid="{3098A7ED-9FB4-404A-A6F4-DBAB89B2436C}"/>
    <hyperlink ref="B60" location="'EU CR3'!A1" display="Übersicht über Kreditminderungstechniken: Offenlegung der Verwendung von Kreditrisikominderungstechniken" xr:uid="{178DB040-C36A-4CDF-A2E3-20D9527F316D}"/>
    <hyperlink ref="B61" location="'EU CR4'!A1" display="Standardansatz - Kreditrisiko und Wirkung der Kreditrisikominderung" xr:uid="{F61EB16D-094F-4B2E-94C8-BBD28D8AE25B}"/>
    <hyperlink ref="B9" location="'EU CC2'!A1" display="Abstimmung der aufsichtsrechtlichen Eigenmittel mit der im geprüften Jahresabschluss enthaltenen Bilanz" xr:uid="{9C54CDCB-BB6A-4315-839A-DFBE80709305}"/>
    <hyperlink ref="B10" location="'EU CCA'!A1" display="Hauptmerkmale der Kapitalinstrumente und der Instrumente des Ergänzungskapitals" xr:uid="{D9D86114-71A9-4008-85E2-660B2691E3C8}"/>
  </hyperlinks>
  <pageMargins left="0.7" right="0.7" top="0.78740157499999996" bottom="0.78740157499999996" header="0.3" footer="0.3"/>
  <pageSetup paperSize="9" scale="69"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D17"/>
  <sheetViews>
    <sheetView showGridLines="0" zoomScaleNormal="100" workbookViewId="0">
      <selection activeCell="B30" sqref="B30"/>
    </sheetView>
  </sheetViews>
  <sheetFormatPr baseColWidth="10" defaultColWidth="9.140625" defaultRowHeight="15" x14ac:dyDescent="0.25"/>
  <cols>
    <col min="1" max="1" width="11" customWidth="1"/>
    <col min="2" max="2" width="65" customWidth="1"/>
    <col min="3" max="3" width="30" customWidth="1"/>
    <col min="4" max="4" width="31.5703125" customWidth="1"/>
  </cols>
  <sheetData>
    <row r="1" spans="1:4" s="68" customFormat="1" ht="24.75" customHeight="1" x14ac:dyDescent="0.25">
      <c r="A1" s="353" t="s">
        <v>497</v>
      </c>
      <c r="B1" s="353"/>
      <c r="C1" s="353"/>
    </row>
    <row r="2" spans="1:4" s="68" customFormat="1" ht="18.95" customHeight="1" x14ac:dyDescent="0.25">
      <c r="A2" s="49" t="s">
        <v>99</v>
      </c>
    </row>
    <row r="3" spans="1:4" s="51" customFormat="1" ht="18.95" customHeight="1" x14ac:dyDescent="0.2">
      <c r="B3" s="106"/>
      <c r="C3" s="87"/>
      <c r="D3" s="87"/>
    </row>
    <row r="4" spans="1:4" s="51" customFormat="1" ht="18.95" customHeight="1" x14ac:dyDescent="0.2">
      <c r="A4" s="12"/>
      <c r="B4" s="107"/>
      <c r="C4" s="15" t="s">
        <v>100</v>
      </c>
      <c r="D4" s="136" t="s">
        <v>101</v>
      </c>
    </row>
    <row r="5" spans="1:4" s="51" customFormat="1" ht="18.95" customHeight="1" x14ac:dyDescent="0.2">
      <c r="A5" s="132"/>
      <c r="B5" s="108"/>
      <c r="C5" s="20" t="s">
        <v>498</v>
      </c>
      <c r="D5" s="15" t="s">
        <v>499</v>
      </c>
    </row>
    <row r="6" spans="1:4" s="51" customFormat="1" ht="18.95" customHeight="1" x14ac:dyDescent="0.2">
      <c r="A6" s="348" t="s">
        <v>500</v>
      </c>
      <c r="B6" s="350"/>
      <c r="C6" s="160"/>
      <c r="D6" s="161"/>
    </row>
    <row r="7" spans="1:4" s="51" customFormat="1" ht="18.95" customHeight="1" x14ac:dyDescent="0.2">
      <c r="A7" s="15" t="s">
        <v>105</v>
      </c>
      <c r="B7" s="75" t="s">
        <v>501</v>
      </c>
      <c r="C7" s="24">
        <v>0</v>
      </c>
      <c r="D7" s="24">
        <v>0</v>
      </c>
    </row>
    <row r="8" spans="1:4" s="51" customFormat="1" ht="18.95" customHeight="1" x14ac:dyDescent="0.2">
      <c r="A8" s="15" t="s">
        <v>110</v>
      </c>
      <c r="B8" s="75" t="s">
        <v>502</v>
      </c>
      <c r="C8" s="24">
        <v>0</v>
      </c>
      <c r="D8" s="24">
        <v>0</v>
      </c>
    </row>
    <row r="9" spans="1:4" s="51" customFormat="1" ht="18.95" customHeight="1" x14ac:dyDescent="0.2">
      <c r="A9" s="15" t="s">
        <v>112</v>
      </c>
      <c r="B9" s="75" t="s">
        <v>503</v>
      </c>
      <c r="C9" s="24">
        <v>0</v>
      </c>
      <c r="D9" s="24">
        <v>0</v>
      </c>
    </row>
    <row r="10" spans="1:4" s="51" customFormat="1" ht="18.95" customHeight="1" x14ac:dyDescent="0.2">
      <c r="A10" s="15" t="s">
        <v>116</v>
      </c>
      <c r="B10" s="75" t="s">
        <v>504</v>
      </c>
      <c r="C10" s="24">
        <v>0</v>
      </c>
      <c r="D10" s="24">
        <v>0</v>
      </c>
    </row>
    <row r="11" spans="1:4" s="51" customFormat="1" ht="18.95" customHeight="1" x14ac:dyDescent="0.2">
      <c r="A11" s="15" t="s">
        <v>118</v>
      </c>
      <c r="B11" s="75" t="s">
        <v>505</v>
      </c>
      <c r="C11" s="24">
        <v>0</v>
      </c>
      <c r="D11" s="24">
        <v>0</v>
      </c>
    </row>
    <row r="12" spans="1:4" s="51" customFormat="1" ht="18.95" customHeight="1" x14ac:dyDescent="0.2">
      <c r="A12" s="15" t="s">
        <v>122</v>
      </c>
      <c r="B12" s="76" t="s">
        <v>506</v>
      </c>
      <c r="C12" s="24">
        <v>0</v>
      </c>
      <c r="D12" s="24">
        <v>0</v>
      </c>
    </row>
    <row r="13" spans="1:4" s="51" customFormat="1" ht="18.95" customHeight="1" x14ac:dyDescent="0.2">
      <c r="A13" s="348" t="s">
        <v>507</v>
      </c>
      <c r="B13" s="350"/>
      <c r="C13" s="160"/>
      <c r="D13" s="161"/>
    </row>
    <row r="14" spans="1:4" s="51" customFormat="1" ht="18.95" customHeight="1" x14ac:dyDescent="0.2">
      <c r="A14" s="15" t="s">
        <v>125</v>
      </c>
      <c r="B14" s="75" t="s">
        <v>508</v>
      </c>
      <c r="C14" s="24">
        <v>0</v>
      </c>
      <c r="D14" s="24">
        <v>0</v>
      </c>
    </row>
    <row r="15" spans="1:4" s="51" customFormat="1" ht="18.95" customHeight="1" x14ac:dyDescent="0.2">
      <c r="A15" s="15" t="s">
        <v>127</v>
      </c>
      <c r="B15" s="75" t="s">
        <v>509</v>
      </c>
      <c r="C15" s="24">
        <v>0</v>
      </c>
      <c r="D15" s="24">
        <v>0</v>
      </c>
    </row>
    <row r="16" spans="1:4" s="51" customFormat="1" ht="12.75" x14ac:dyDescent="0.2"/>
    <row r="17" s="51" customFormat="1" ht="12.75" x14ac:dyDescent="0.2"/>
  </sheetData>
  <mergeCells count="3">
    <mergeCell ref="A6:B6"/>
    <mergeCell ref="A13:B13"/>
    <mergeCell ref="A1:C1"/>
  </mergeCells>
  <pageMargins left="0.7" right="0.7" top="0.75" bottom="0.75" header="0.3" footer="0.3"/>
  <pageSetup paperSize="9" scale="9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F9A0E-846B-4B53-A629-CB23804D2F76}">
  <sheetPr>
    <tabColor rgb="FFFFFF00"/>
  </sheetPr>
  <dimension ref="A1:E29"/>
  <sheetViews>
    <sheetView showGridLines="0" zoomScaleNormal="100" workbookViewId="0">
      <selection activeCell="K6" sqref="K6"/>
    </sheetView>
  </sheetViews>
  <sheetFormatPr baseColWidth="10" defaultColWidth="9.140625" defaultRowHeight="15" x14ac:dyDescent="0.25"/>
  <cols>
    <col min="1" max="1" width="3.85546875" bestFit="1" customWidth="1"/>
    <col min="2" max="2" width="2.140625" customWidth="1"/>
    <col min="3" max="3" width="83.7109375" customWidth="1"/>
    <col min="4" max="4" width="20.5703125" bestFit="1" customWidth="1"/>
    <col min="5" max="5" width="20.28515625" customWidth="1"/>
  </cols>
  <sheetData>
    <row r="1" spans="1:5" s="68" customFormat="1" ht="24.75" customHeight="1" x14ac:dyDescent="0.25">
      <c r="A1" s="353" t="s">
        <v>510</v>
      </c>
      <c r="B1" s="353"/>
      <c r="C1" s="353"/>
      <c r="D1" s="353"/>
      <c r="E1" s="73"/>
    </row>
    <row r="2" spans="1:5" s="68" customFormat="1" ht="18.95" customHeight="1" x14ac:dyDescent="0.25">
      <c r="A2" s="49" t="s">
        <v>99</v>
      </c>
      <c r="B2" s="80"/>
      <c r="C2" s="80"/>
      <c r="D2" s="80"/>
      <c r="E2" s="73"/>
    </row>
    <row r="3" spans="1:5" s="68" customFormat="1" ht="18.95" customHeight="1" x14ac:dyDescent="0.25">
      <c r="A3" s="67"/>
      <c r="B3" s="67"/>
      <c r="C3" s="67"/>
      <c r="D3" s="67"/>
      <c r="E3" s="67"/>
    </row>
    <row r="4" spans="1:5" s="68" customFormat="1" ht="18.95" customHeight="1" x14ac:dyDescent="0.25">
      <c r="A4" s="83"/>
      <c r="B4" s="84"/>
      <c r="C4" s="85"/>
      <c r="D4" s="15" t="s">
        <v>100</v>
      </c>
      <c r="E4" s="15" t="s">
        <v>101</v>
      </c>
    </row>
    <row r="5" spans="1:5" s="68" customFormat="1" ht="18.95" customHeight="1" x14ac:dyDescent="0.25">
      <c r="A5" s="88"/>
      <c r="B5" s="89"/>
      <c r="C5" s="90"/>
      <c r="D5" s="15" t="s">
        <v>511</v>
      </c>
      <c r="E5" s="15" t="s">
        <v>425</v>
      </c>
    </row>
    <row r="6" spans="1:5" s="68" customFormat="1" ht="18.95" customHeight="1" x14ac:dyDescent="0.25">
      <c r="A6" s="16" t="s">
        <v>105</v>
      </c>
      <c r="B6" s="348" t="s">
        <v>512</v>
      </c>
      <c r="C6" s="350"/>
      <c r="D6" s="110"/>
      <c r="E6" s="24">
        <v>2389197.9588000001</v>
      </c>
    </row>
    <row r="7" spans="1:5" s="68" customFormat="1" ht="39.950000000000003" customHeight="1" x14ac:dyDescent="0.25">
      <c r="A7" s="15" t="s">
        <v>110</v>
      </c>
      <c r="B7" s="346" t="s">
        <v>513</v>
      </c>
      <c r="C7" s="347"/>
      <c r="D7" s="112">
        <v>119459897.94</v>
      </c>
      <c r="E7" s="24">
        <v>2389197.9588000001</v>
      </c>
    </row>
    <row r="8" spans="1:5" s="68" customFormat="1" ht="18.95" customHeight="1" x14ac:dyDescent="0.25">
      <c r="A8" s="15" t="s">
        <v>112</v>
      </c>
      <c r="B8" s="20"/>
      <c r="C8" s="17" t="s">
        <v>514</v>
      </c>
      <c r="D8" s="112">
        <v>119459897.94</v>
      </c>
      <c r="E8" s="24">
        <v>2389197.9588000001</v>
      </c>
    </row>
    <row r="9" spans="1:5" s="68" customFormat="1" ht="18.95" customHeight="1" x14ac:dyDescent="0.25">
      <c r="A9" s="15" t="s">
        <v>116</v>
      </c>
      <c r="B9" s="20"/>
      <c r="C9" s="17" t="s">
        <v>515</v>
      </c>
      <c r="D9" s="112">
        <v>0</v>
      </c>
      <c r="E9" s="24">
        <v>0</v>
      </c>
    </row>
    <row r="10" spans="1:5" s="68" customFormat="1" ht="18.95" customHeight="1" x14ac:dyDescent="0.25">
      <c r="A10" s="15" t="s">
        <v>118</v>
      </c>
      <c r="B10" s="20"/>
      <c r="C10" s="17" t="s">
        <v>516</v>
      </c>
      <c r="D10" s="112">
        <v>0</v>
      </c>
      <c r="E10" s="24">
        <v>0</v>
      </c>
    </row>
    <row r="11" spans="1:5" s="68" customFormat="1" ht="18.95" customHeight="1" x14ac:dyDescent="0.25">
      <c r="A11" s="15" t="s">
        <v>122</v>
      </c>
      <c r="B11" s="20"/>
      <c r="C11" s="17" t="s">
        <v>517</v>
      </c>
      <c r="D11" s="112">
        <v>0</v>
      </c>
      <c r="E11" s="24">
        <v>0</v>
      </c>
    </row>
    <row r="12" spans="1:5" s="68" customFormat="1" ht="18.95" customHeight="1" x14ac:dyDescent="0.25">
      <c r="A12" s="15" t="s">
        <v>125</v>
      </c>
      <c r="B12" s="346" t="s">
        <v>518</v>
      </c>
      <c r="C12" s="347"/>
      <c r="D12" s="112">
        <v>0</v>
      </c>
      <c r="E12" s="110"/>
    </row>
    <row r="13" spans="1:5" s="68" customFormat="1" ht="18.95" customHeight="1" x14ac:dyDescent="0.25">
      <c r="A13" s="15" t="s">
        <v>127</v>
      </c>
      <c r="B13" s="346" t="s">
        <v>519</v>
      </c>
      <c r="C13" s="347"/>
      <c r="D13" s="24">
        <v>0</v>
      </c>
      <c r="E13" s="24">
        <v>0</v>
      </c>
    </row>
    <row r="14" spans="1:5" s="68" customFormat="1" ht="18.95" customHeight="1" x14ac:dyDescent="0.25">
      <c r="A14" s="15" t="s">
        <v>129</v>
      </c>
      <c r="B14" s="346" t="s">
        <v>520</v>
      </c>
      <c r="C14" s="347"/>
      <c r="D14" s="24">
        <v>0</v>
      </c>
      <c r="E14" s="24">
        <v>0</v>
      </c>
    </row>
    <row r="15" spans="1:5" s="68" customFormat="1" ht="18.95" customHeight="1" x14ac:dyDescent="0.25">
      <c r="A15" s="15" t="s">
        <v>131</v>
      </c>
      <c r="B15" s="346" t="s">
        <v>521</v>
      </c>
      <c r="C15" s="347"/>
      <c r="D15" s="24">
        <v>0</v>
      </c>
      <c r="E15" s="24">
        <v>0</v>
      </c>
    </row>
    <row r="16" spans="1:5" s="68" customFormat="1" ht="26.25" customHeight="1" x14ac:dyDescent="0.25">
      <c r="A16" s="16" t="s">
        <v>133</v>
      </c>
      <c r="B16" s="348" t="s">
        <v>522</v>
      </c>
      <c r="C16" s="350"/>
      <c r="D16" s="110"/>
      <c r="E16" s="24">
        <v>0</v>
      </c>
    </row>
    <row r="17" spans="1:5" s="68" customFormat="1" ht="29.25" customHeight="1" x14ac:dyDescent="0.25">
      <c r="A17" s="15" t="s">
        <v>135</v>
      </c>
      <c r="B17" s="346" t="s">
        <v>523</v>
      </c>
      <c r="C17" s="347"/>
      <c r="D17" s="24">
        <v>0</v>
      </c>
      <c r="E17" s="24">
        <v>0</v>
      </c>
    </row>
    <row r="18" spans="1:5" s="68" customFormat="1" ht="18.95" customHeight="1" x14ac:dyDescent="0.25">
      <c r="A18" s="15" t="s">
        <v>137</v>
      </c>
      <c r="B18" s="20"/>
      <c r="C18" s="17" t="s">
        <v>514</v>
      </c>
      <c r="D18" s="24">
        <v>0</v>
      </c>
      <c r="E18" s="24">
        <v>0</v>
      </c>
    </row>
    <row r="19" spans="1:5" s="68" customFormat="1" ht="18.95" customHeight="1" x14ac:dyDescent="0.25">
      <c r="A19" s="15" t="s">
        <v>139</v>
      </c>
      <c r="B19" s="20"/>
      <c r="C19" s="17" t="s">
        <v>515</v>
      </c>
      <c r="D19" s="24">
        <v>0</v>
      </c>
      <c r="E19" s="24">
        <v>0</v>
      </c>
    </row>
    <row r="20" spans="1:5" s="68" customFormat="1" ht="18.95" customHeight="1" x14ac:dyDescent="0.25">
      <c r="A20" s="15" t="s">
        <v>141</v>
      </c>
      <c r="B20" s="20"/>
      <c r="C20" s="17" t="s">
        <v>516</v>
      </c>
      <c r="D20" s="24">
        <v>0</v>
      </c>
      <c r="E20" s="24">
        <v>0</v>
      </c>
    </row>
    <row r="21" spans="1:5" s="68" customFormat="1" ht="18.95" customHeight="1" x14ac:dyDescent="0.25">
      <c r="A21" s="15" t="s">
        <v>143</v>
      </c>
      <c r="B21" s="20"/>
      <c r="C21" s="17" t="s">
        <v>517</v>
      </c>
      <c r="D21" s="24">
        <v>0</v>
      </c>
      <c r="E21" s="24">
        <v>0</v>
      </c>
    </row>
    <row r="22" spans="1:5" s="68" customFormat="1" ht="18.95" customHeight="1" x14ac:dyDescent="0.25">
      <c r="A22" s="15" t="s">
        <v>145</v>
      </c>
      <c r="B22" s="346" t="s">
        <v>518</v>
      </c>
      <c r="C22" s="347"/>
      <c r="D22" s="24">
        <v>0</v>
      </c>
      <c r="E22" s="110"/>
    </row>
    <row r="23" spans="1:5" s="68" customFormat="1" ht="18.95" customHeight="1" x14ac:dyDescent="0.25">
      <c r="A23" s="15" t="s">
        <v>147</v>
      </c>
      <c r="B23" s="346" t="s">
        <v>519</v>
      </c>
      <c r="C23" s="347"/>
      <c r="D23" s="24">
        <v>0</v>
      </c>
      <c r="E23" s="24">
        <v>0</v>
      </c>
    </row>
    <row r="24" spans="1:5" s="68" customFormat="1" ht="18.95" customHeight="1" x14ac:dyDescent="0.25">
      <c r="A24" s="15" t="s">
        <v>149</v>
      </c>
      <c r="B24" s="346" t="s">
        <v>520</v>
      </c>
      <c r="C24" s="347"/>
      <c r="D24" s="24">
        <v>0</v>
      </c>
      <c r="E24" s="24">
        <v>0</v>
      </c>
    </row>
    <row r="25" spans="1:5" s="68" customFormat="1" ht="18.95" customHeight="1" x14ac:dyDescent="0.25">
      <c r="A25" s="15" t="s">
        <v>151</v>
      </c>
      <c r="B25" s="346" t="s">
        <v>521</v>
      </c>
      <c r="C25" s="347"/>
      <c r="D25" s="24">
        <v>0</v>
      </c>
      <c r="E25" s="24">
        <v>0</v>
      </c>
    </row>
    <row r="26" spans="1:5" s="68" customFormat="1" x14ac:dyDescent="0.25"/>
    <row r="27" spans="1:5" s="68" customFormat="1" x14ac:dyDescent="0.25"/>
    <row r="28" spans="1:5" s="68" customFormat="1" x14ac:dyDescent="0.25"/>
    <row r="29" spans="1:5" s="68" customFormat="1" x14ac:dyDescent="0.25"/>
  </sheetData>
  <mergeCells count="13">
    <mergeCell ref="A1:D1"/>
    <mergeCell ref="B25:C25"/>
    <mergeCell ref="B15:C15"/>
    <mergeCell ref="B16:C16"/>
    <mergeCell ref="B17:C17"/>
    <mergeCell ref="B22:C22"/>
    <mergeCell ref="B23:C23"/>
    <mergeCell ref="B24:C24"/>
    <mergeCell ref="B14:C14"/>
    <mergeCell ref="B6:C6"/>
    <mergeCell ref="B7:C7"/>
    <mergeCell ref="B12:C12"/>
    <mergeCell ref="B13:C13"/>
  </mergeCells>
  <pageMargins left="0.7" right="0.7" top="0.75" bottom="0.75" header="0.3" footer="0.3"/>
  <pageSetup paperSize="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D4DCE-F542-46B3-BF66-A39C304D070F}">
  <sheetPr>
    <tabColor rgb="FFFFFF00"/>
    <pageSetUpPr fitToPage="1"/>
  </sheetPr>
  <dimension ref="A1:P62"/>
  <sheetViews>
    <sheetView showGridLines="0" topLeftCell="E1" zoomScaleNormal="100" zoomScaleSheetLayoutView="100" workbookViewId="0">
      <selection activeCell="O2" sqref="O2"/>
    </sheetView>
  </sheetViews>
  <sheetFormatPr baseColWidth="10" defaultColWidth="9.140625" defaultRowHeight="15" x14ac:dyDescent="0.25"/>
  <cols>
    <col min="1" max="1" width="9.5703125" bestFit="1" customWidth="1"/>
    <col min="2" max="2" width="28" customWidth="1"/>
    <col min="3" max="4" width="21.28515625" bestFit="1" customWidth="1"/>
    <col min="5" max="5" width="21.85546875" customWidth="1"/>
    <col min="6" max="6" width="18.7109375" customWidth="1"/>
    <col min="7" max="7" width="21.85546875" customWidth="1"/>
    <col min="8" max="8" width="19.28515625" bestFit="1" customWidth="1"/>
    <col min="9" max="12" width="21.85546875" customWidth="1"/>
    <col min="13" max="13" width="20.5703125" bestFit="1" customWidth="1"/>
    <col min="14" max="14" width="19.28515625" customWidth="1"/>
    <col min="15" max="15" width="17.7109375" customWidth="1"/>
    <col min="16" max="16" width="18.28515625" customWidth="1"/>
  </cols>
  <sheetData>
    <row r="1" spans="1:16" s="68" customFormat="1" ht="24.75" customHeight="1" x14ac:dyDescent="0.25">
      <c r="A1" s="382" t="s">
        <v>524</v>
      </c>
      <c r="B1" s="382"/>
      <c r="C1" s="382"/>
      <c r="D1" s="382"/>
      <c r="E1" s="382"/>
      <c r="F1" s="382"/>
      <c r="G1" s="382"/>
      <c r="H1" s="382"/>
      <c r="I1" s="382"/>
      <c r="J1" s="74"/>
      <c r="K1" s="74"/>
      <c r="L1" s="74"/>
      <c r="M1" s="74"/>
      <c r="N1" s="74"/>
      <c r="O1" s="74"/>
    </row>
    <row r="2" spans="1:16" s="68" customFormat="1" ht="15" customHeight="1" x14ac:dyDescent="0.25">
      <c r="A2" s="49" t="s">
        <v>99</v>
      </c>
      <c r="B2" s="80"/>
      <c r="C2" s="80"/>
      <c r="D2" s="80"/>
      <c r="E2" s="80"/>
      <c r="F2" s="80"/>
      <c r="G2" s="80"/>
      <c r="H2" s="80"/>
      <c r="I2" s="80"/>
      <c r="J2" s="74"/>
      <c r="K2" s="74"/>
      <c r="L2" s="74"/>
      <c r="M2" s="74"/>
      <c r="N2" s="74"/>
      <c r="O2" s="74"/>
    </row>
    <row r="3" spans="1:16" s="68" customFormat="1" ht="18.95" customHeight="1" x14ac:dyDescent="0.25"/>
    <row r="4" spans="1:16" s="68" customFormat="1" ht="18.95" customHeight="1" x14ac:dyDescent="0.25">
      <c r="A4" s="12"/>
      <c r="B4" s="14"/>
      <c r="C4" s="15" t="s">
        <v>100</v>
      </c>
      <c r="D4" s="15" t="s">
        <v>101</v>
      </c>
      <c r="E4" s="15" t="s">
        <v>222</v>
      </c>
      <c r="F4" s="15" t="s">
        <v>413</v>
      </c>
      <c r="G4" s="15" t="s">
        <v>414</v>
      </c>
      <c r="H4" s="15" t="s">
        <v>415</v>
      </c>
      <c r="I4" s="15" t="s">
        <v>416</v>
      </c>
      <c r="J4" s="15" t="s">
        <v>417</v>
      </c>
      <c r="K4" s="15" t="s">
        <v>454</v>
      </c>
      <c r="L4" s="15" t="s">
        <v>455</v>
      </c>
      <c r="M4" s="15" t="s">
        <v>456</v>
      </c>
      <c r="N4" s="15" t="s">
        <v>457</v>
      </c>
      <c r="O4" s="15" t="s">
        <v>525</v>
      </c>
      <c r="P4" s="82"/>
    </row>
    <row r="5" spans="1:16" s="68" customFormat="1" ht="39.950000000000003" customHeight="1" x14ac:dyDescent="0.25">
      <c r="A5" s="105"/>
      <c r="B5" s="135"/>
      <c r="C5" s="378" t="s">
        <v>526</v>
      </c>
      <c r="D5" s="379"/>
      <c r="E5" s="378" t="s">
        <v>527</v>
      </c>
      <c r="F5" s="379"/>
      <c r="G5" s="383" t="s">
        <v>528</v>
      </c>
      <c r="H5" s="383" t="s">
        <v>529</v>
      </c>
      <c r="I5" s="378" t="s">
        <v>530</v>
      </c>
      <c r="J5" s="387"/>
      <c r="K5" s="387"/>
      <c r="L5" s="379"/>
      <c r="M5" s="383" t="s">
        <v>531</v>
      </c>
      <c r="N5" s="383" t="s">
        <v>532</v>
      </c>
      <c r="O5" s="383" t="s">
        <v>533</v>
      </c>
      <c r="P5" s="82"/>
    </row>
    <row r="6" spans="1:16" s="68" customFormat="1" ht="89.25" x14ac:dyDescent="0.25">
      <c r="A6" s="385"/>
      <c r="B6" s="386"/>
      <c r="C6" s="15" t="s">
        <v>534</v>
      </c>
      <c r="D6" s="15" t="s">
        <v>535</v>
      </c>
      <c r="E6" s="15" t="s">
        <v>536</v>
      </c>
      <c r="F6" s="15" t="s">
        <v>537</v>
      </c>
      <c r="G6" s="384"/>
      <c r="H6" s="384"/>
      <c r="I6" s="139" t="s">
        <v>538</v>
      </c>
      <c r="J6" s="139" t="s">
        <v>527</v>
      </c>
      <c r="K6" s="139" t="s">
        <v>539</v>
      </c>
      <c r="L6" s="139" t="s">
        <v>411</v>
      </c>
      <c r="M6" s="384"/>
      <c r="N6" s="384"/>
      <c r="O6" s="384"/>
      <c r="P6" s="82"/>
    </row>
    <row r="7" spans="1:16" s="68" customFormat="1" ht="25.5" x14ac:dyDescent="0.25">
      <c r="A7" s="15"/>
      <c r="B7" s="123" t="s">
        <v>540</v>
      </c>
      <c r="C7" s="140"/>
      <c r="D7" s="140"/>
      <c r="E7" s="140"/>
      <c r="F7" s="140"/>
      <c r="G7" s="140"/>
      <c r="H7" s="140"/>
      <c r="I7" s="140"/>
      <c r="J7" s="140"/>
      <c r="K7" s="140"/>
      <c r="L7" s="140"/>
      <c r="M7" s="140"/>
      <c r="N7" s="140"/>
      <c r="O7" s="140"/>
      <c r="P7" s="82"/>
    </row>
    <row r="8" spans="1:16" s="68" customFormat="1" ht="25.5" x14ac:dyDescent="0.25">
      <c r="A8" s="141" t="s">
        <v>1244</v>
      </c>
      <c r="B8" s="142" t="s">
        <v>541</v>
      </c>
      <c r="C8" s="24">
        <v>14977.72</v>
      </c>
      <c r="D8" s="24">
        <v>0</v>
      </c>
      <c r="E8" s="24">
        <v>0</v>
      </c>
      <c r="F8" s="24">
        <v>0</v>
      </c>
      <c r="G8" s="24">
        <v>0</v>
      </c>
      <c r="H8" s="26">
        <v>14977.72</v>
      </c>
      <c r="I8" s="24">
        <v>898.66</v>
      </c>
      <c r="J8" s="24">
        <v>0</v>
      </c>
      <c r="K8" s="24">
        <v>0</v>
      </c>
      <c r="L8" s="24">
        <v>898.66</v>
      </c>
      <c r="M8" s="26">
        <v>11233.25</v>
      </c>
      <c r="N8" s="28">
        <v>0</v>
      </c>
      <c r="O8" s="28">
        <v>0</v>
      </c>
      <c r="P8" s="82"/>
    </row>
    <row r="9" spans="1:16" s="68" customFormat="1" ht="18.95" customHeight="1" x14ac:dyDescent="0.25">
      <c r="A9" s="141" t="s">
        <v>1245</v>
      </c>
      <c r="B9" s="142" t="s">
        <v>1286</v>
      </c>
      <c r="C9" s="24">
        <v>6395.98</v>
      </c>
      <c r="D9" s="24">
        <v>0</v>
      </c>
      <c r="E9" s="24">
        <v>0</v>
      </c>
      <c r="F9" s="24">
        <v>0</v>
      </c>
      <c r="G9" s="24">
        <v>0</v>
      </c>
      <c r="H9" s="26">
        <v>6395.98</v>
      </c>
      <c r="I9" s="24">
        <v>383.75</v>
      </c>
      <c r="J9" s="24">
        <v>0</v>
      </c>
      <c r="K9" s="24">
        <v>0</v>
      </c>
      <c r="L9" s="24">
        <v>383.75</v>
      </c>
      <c r="M9" s="26">
        <v>4796.875</v>
      </c>
      <c r="N9" s="28">
        <v>0</v>
      </c>
      <c r="O9" s="28">
        <v>0</v>
      </c>
      <c r="P9" s="82"/>
    </row>
    <row r="10" spans="1:16" s="68" customFormat="1" ht="18.95" customHeight="1" x14ac:dyDescent="0.25">
      <c r="A10" s="141" t="s">
        <v>1246</v>
      </c>
      <c r="B10" s="142" t="s">
        <v>542</v>
      </c>
      <c r="C10" s="24">
        <v>2580599407.96</v>
      </c>
      <c r="D10" s="24">
        <v>0</v>
      </c>
      <c r="E10" s="24">
        <v>0</v>
      </c>
      <c r="F10" s="24">
        <v>0</v>
      </c>
      <c r="G10" s="24">
        <v>0</v>
      </c>
      <c r="H10" s="26">
        <v>2580599407.96</v>
      </c>
      <c r="I10" s="24">
        <v>129385231.44</v>
      </c>
      <c r="J10" s="24">
        <v>0</v>
      </c>
      <c r="K10" s="24">
        <v>0</v>
      </c>
      <c r="L10" s="24">
        <v>129385231.44</v>
      </c>
      <c r="M10" s="26">
        <v>1617315393</v>
      </c>
      <c r="N10" s="28">
        <v>0.78810000000000002</v>
      </c>
      <c r="O10" s="28">
        <v>0</v>
      </c>
      <c r="P10" s="82"/>
    </row>
    <row r="11" spans="1:16" s="68" customFormat="1" ht="18.95" customHeight="1" x14ac:dyDescent="0.25">
      <c r="A11" s="141" t="s">
        <v>1247</v>
      </c>
      <c r="B11" s="142" t="s">
        <v>543</v>
      </c>
      <c r="C11" s="24">
        <v>4996.7</v>
      </c>
      <c r="D11" s="24">
        <v>0</v>
      </c>
      <c r="E11" s="24">
        <v>0</v>
      </c>
      <c r="F11" s="24">
        <v>0</v>
      </c>
      <c r="G11" s="24">
        <v>0</v>
      </c>
      <c r="H11" s="26">
        <v>4996.7</v>
      </c>
      <c r="I11" s="24">
        <v>299.8</v>
      </c>
      <c r="J11" s="24">
        <v>0</v>
      </c>
      <c r="K11" s="24">
        <v>0</v>
      </c>
      <c r="L11" s="24">
        <v>299.8</v>
      </c>
      <c r="M11" s="26">
        <v>3747.5</v>
      </c>
      <c r="N11" s="28">
        <v>0</v>
      </c>
      <c r="O11" s="28">
        <v>0</v>
      </c>
      <c r="P11" s="82"/>
    </row>
    <row r="12" spans="1:16" s="68" customFormat="1" ht="18.95" customHeight="1" x14ac:dyDescent="0.25">
      <c r="A12" s="141" t="s">
        <v>1248</v>
      </c>
      <c r="B12" s="142" t="s">
        <v>1287</v>
      </c>
      <c r="C12" s="24">
        <v>1461.02</v>
      </c>
      <c r="D12" s="24">
        <v>0</v>
      </c>
      <c r="E12" s="24">
        <v>0</v>
      </c>
      <c r="F12" s="24">
        <v>0</v>
      </c>
      <c r="G12" s="24">
        <v>0</v>
      </c>
      <c r="H12" s="26">
        <v>1461.02</v>
      </c>
      <c r="I12" s="24">
        <v>87.66</v>
      </c>
      <c r="J12" s="24">
        <v>0</v>
      </c>
      <c r="K12" s="24">
        <v>0</v>
      </c>
      <c r="L12" s="24">
        <v>87.66</v>
      </c>
      <c r="M12" s="26">
        <v>1095.75</v>
      </c>
      <c r="N12" s="28">
        <v>0</v>
      </c>
      <c r="O12" s="28">
        <v>0</v>
      </c>
      <c r="P12" s="82"/>
    </row>
    <row r="13" spans="1:16" s="68" customFormat="1" ht="18.95" customHeight="1" x14ac:dyDescent="0.25">
      <c r="A13" s="141" t="s">
        <v>1249</v>
      </c>
      <c r="B13" s="142" t="s">
        <v>544</v>
      </c>
      <c r="C13" s="24">
        <v>4055.73</v>
      </c>
      <c r="D13" s="24">
        <v>0</v>
      </c>
      <c r="E13" s="24">
        <v>0</v>
      </c>
      <c r="F13" s="24">
        <v>0</v>
      </c>
      <c r="G13" s="24">
        <v>0</v>
      </c>
      <c r="H13" s="26">
        <v>4055.73</v>
      </c>
      <c r="I13" s="24">
        <v>324.45</v>
      </c>
      <c r="J13" s="24">
        <v>0</v>
      </c>
      <c r="K13" s="24">
        <v>0</v>
      </c>
      <c r="L13" s="24">
        <v>324.45</v>
      </c>
      <c r="M13" s="26">
        <v>4055.625</v>
      </c>
      <c r="N13" s="28">
        <v>0</v>
      </c>
      <c r="O13" s="28">
        <v>0</v>
      </c>
      <c r="P13" s="82"/>
    </row>
    <row r="14" spans="1:16" s="68" customFormat="1" ht="18.95" customHeight="1" x14ac:dyDescent="0.25">
      <c r="A14" s="141" t="s">
        <v>1250</v>
      </c>
      <c r="B14" s="142" t="s">
        <v>1288</v>
      </c>
      <c r="C14" s="24">
        <v>39.770000000000003</v>
      </c>
      <c r="D14" s="24">
        <v>0</v>
      </c>
      <c r="E14" s="24">
        <v>0</v>
      </c>
      <c r="F14" s="24">
        <v>0</v>
      </c>
      <c r="G14" s="24">
        <v>0</v>
      </c>
      <c r="H14" s="26">
        <v>39.770000000000003</v>
      </c>
      <c r="I14" s="24">
        <v>2.38</v>
      </c>
      <c r="J14" s="24">
        <v>0</v>
      </c>
      <c r="K14" s="24">
        <v>0</v>
      </c>
      <c r="L14" s="24">
        <v>2.38</v>
      </c>
      <c r="M14" s="26">
        <v>29.75</v>
      </c>
      <c r="N14" s="28">
        <v>0</v>
      </c>
      <c r="O14" s="28">
        <v>0.01</v>
      </c>
      <c r="P14" s="82"/>
    </row>
    <row r="15" spans="1:16" s="68" customFormat="1" ht="18.95" customHeight="1" x14ac:dyDescent="0.25">
      <c r="A15" s="141" t="s">
        <v>1251</v>
      </c>
      <c r="B15" s="142" t="s">
        <v>1289</v>
      </c>
      <c r="C15" s="24">
        <v>15167.87</v>
      </c>
      <c r="D15" s="24">
        <v>0</v>
      </c>
      <c r="E15" s="24">
        <v>0</v>
      </c>
      <c r="F15" s="24">
        <v>0</v>
      </c>
      <c r="G15" s="24">
        <v>0</v>
      </c>
      <c r="H15" s="26">
        <v>15167.87</v>
      </c>
      <c r="I15" s="24">
        <v>910.06</v>
      </c>
      <c r="J15" s="24">
        <v>0</v>
      </c>
      <c r="K15" s="24">
        <v>0</v>
      </c>
      <c r="L15" s="24">
        <v>910.06</v>
      </c>
      <c r="M15" s="26">
        <v>11375.75</v>
      </c>
      <c r="N15" s="28">
        <v>0</v>
      </c>
      <c r="O15" s="28">
        <v>0</v>
      </c>
      <c r="P15" s="82"/>
    </row>
    <row r="16" spans="1:16" s="68" customFormat="1" ht="18.95" customHeight="1" x14ac:dyDescent="0.25">
      <c r="A16" s="141" t="s">
        <v>1252</v>
      </c>
      <c r="B16" s="142" t="s">
        <v>545</v>
      </c>
      <c r="C16" s="24">
        <v>15032430.9</v>
      </c>
      <c r="D16" s="24">
        <v>0</v>
      </c>
      <c r="E16" s="24">
        <v>0</v>
      </c>
      <c r="F16" s="24">
        <v>0</v>
      </c>
      <c r="G16" s="24">
        <v>0</v>
      </c>
      <c r="H16" s="26">
        <v>15032430.9</v>
      </c>
      <c r="I16" s="24">
        <v>120259.44</v>
      </c>
      <c r="J16" s="24">
        <v>0</v>
      </c>
      <c r="K16" s="24">
        <v>0</v>
      </c>
      <c r="L16" s="24">
        <v>120259.44</v>
      </c>
      <c r="M16" s="26">
        <v>1503243</v>
      </c>
      <c r="N16" s="28">
        <v>6.9999999999999999E-4</v>
      </c>
      <c r="O16" s="28">
        <v>0</v>
      </c>
      <c r="P16" s="82"/>
    </row>
    <row r="17" spans="1:16" s="68" customFormat="1" ht="18.95" customHeight="1" x14ac:dyDescent="0.25">
      <c r="A17" s="141" t="s">
        <v>1253</v>
      </c>
      <c r="B17" s="142" t="s">
        <v>546</v>
      </c>
      <c r="C17" s="24">
        <v>74847295.609999999</v>
      </c>
      <c r="D17" s="24">
        <v>0</v>
      </c>
      <c r="E17" s="24">
        <v>0</v>
      </c>
      <c r="F17" s="24">
        <v>0</v>
      </c>
      <c r="G17" s="24">
        <v>0</v>
      </c>
      <c r="H17" s="26">
        <v>74847295.609999999</v>
      </c>
      <c r="I17" s="24">
        <v>6328907.21</v>
      </c>
      <c r="J17" s="24">
        <v>0</v>
      </c>
      <c r="K17" s="24">
        <v>0</v>
      </c>
      <c r="L17" s="24">
        <v>6328907.21</v>
      </c>
      <c r="M17" s="26">
        <v>79111340.125</v>
      </c>
      <c r="N17" s="28">
        <v>3.8600000000000002E-2</v>
      </c>
      <c r="O17" s="28">
        <v>0</v>
      </c>
      <c r="P17" s="82"/>
    </row>
    <row r="18" spans="1:16" s="68" customFormat="1" ht="18.95" customHeight="1" x14ac:dyDescent="0.25">
      <c r="A18" s="141" t="s">
        <v>1254</v>
      </c>
      <c r="B18" s="142" t="s">
        <v>1290</v>
      </c>
      <c r="C18" s="24">
        <v>0</v>
      </c>
      <c r="D18" s="24">
        <v>0</v>
      </c>
      <c r="E18" s="24">
        <v>0</v>
      </c>
      <c r="F18" s="24">
        <v>0</v>
      </c>
      <c r="G18" s="24">
        <v>0</v>
      </c>
      <c r="H18" s="26">
        <v>0</v>
      </c>
      <c r="I18" s="24">
        <v>0</v>
      </c>
      <c r="J18" s="24">
        <v>0</v>
      </c>
      <c r="K18" s="24">
        <v>0</v>
      </c>
      <c r="L18" s="24">
        <v>0</v>
      </c>
      <c r="M18" s="26">
        <v>0</v>
      </c>
      <c r="N18" s="28">
        <v>0</v>
      </c>
      <c r="O18" s="28">
        <v>0</v>
      </c>
      <c r="P18" s="82"/>
    </row>
    <row r="19" spans="1:16" s="68" customFormat="1" ht="18.95" customHeight="1" x14ac:dyDescent="0.25">
      <c r="A19" s="141" t="s">
        <v>1255</v>
      </c>
      <c r="B19" s="142" t="s">
        <v>1291</v>
      </c>
      <c r="C19" s="24">
        <v>359991.2</v>
      </c>
      <c r="D19" s="24">
        <v>0</v>
      </c>
      <c r="E19" s="24">
        <v>0</v>
      </c>
      <c r="F19" s="24">
        <v>0</v>
      </c>
      <c r="G19" s="24">
        <v>0</v>
      </c>
      <c r="H19" s="26">
        <v>359991.2</v>
      </c>
      <c r="I19" s="24">
        <v>11039.46</v>
      </c>
      <c r="J19" s="24">
        <v>0</v>
      </c>
      <c r="K19" s="24">
        <v>0</v>
      </c>
      <c r="L19" s="24">
        <v>11039.46</v>
      </c>
      <c r="M19" s="26">
        <v>137993.25</v>
      </c>
      <c r="N19" s="28">
        <v>1E-4</v>
      </c>
      <c r="O19" s="28">
        <v>0</v>
      </c>
      <c r="P19" s="143"/>
    </row>
    <row r="20" spans="1:16" s="68" customFormat="1" ht="18.95" customHeight="1" x14ac:dyDescent="0.25">
      <c r="A20" s="141" t="s">
        <v>1256</v>
      </c>
      <c r="B20" s="142" t="s">
        <v>547</v>
      </c>
      <c r="C20" s="24">
        <v>199132.46</v>
      </c>
      <c r="D20" s="24">
        <v>0</v>
      </c>
      <c r="E20" s="24">
        <v>0</v>
      </c>
      <c r="F20" s="24">
        <v>0</v>
      </c>
      <c r="G20" s="24">
        <v>0</v>
      </c>
      <c r="H20" s="26">
        <v>199132.46</v>
      </c>
      <c r="I20" s="24">
        <v>15930.58</v>
      </c>
      <c r="J20" s="24">
        <v>0</v>
      </c>
      <c r="K20" s="24">
        <v>0</v>
      </c>
      <c r="L20" s="24">
        <v>15930.58</v>
      </c>
      <c r="M20" s="26">
        <v>199132.25</v>
      </c>
      <c r="N20" s="28">
        <v>1E-4</v>
      </c>
      <c r="O20" s="28">
        <v>1.4999999999999999E-2</v>
      </c>
      <c r="P20" s="82"/>
    </row>
    <row r="21" spans="1:16" s="68" customFormat="1" ht="18.95" customHeight="1" x14ac:dyDescent="0.25">
      <c r="A21" s="141" t="s">
        <v>1257</v>
      </c>
      <c r="B21" s="142" t="s">
        <v>548</v>
      </c>
      <c r="C21" s="24">
        <v>362073079.48000002</v>
      </c>
      <c r="D21" s="24">
        <v>0</v>
      </c>
      <c r="E21" s="24">
        <v>0</v>
      </c>
      <c r="F21" s="24">
        <v>0</v>
      </c>
      <c r="G21" s="24">
        <v>0</v>
      </c>
      <c r="H21" s="26">
        <v>362073079.48000002</v>
      </c>
      <c r="I21" s="24">
        <v>25664709.57</v>
      </c>
      <c r="J21" s="24">
        <v>0</v>
      </c>
      <c r="K21" s="24">
        <v>0</v>
      </c>
      <c r="L21" s="24">
        <v>25664709.57</v>
      </c>
      <c r="M21" s="26">
        <v>320808869.625</v>
      </c>
      <c r="N21" s="28">
        <v>0.15629999999999999</v>
      </c>
      <c r="O21" s="28">
        <v>0</v>
      </c>
      <c r="P21" s="82"/>
    </row>
    <row r="22" spans="1:16" s="68" customFormat="1" ht="18.95" customHeight="1" x14ac:dyDescent="0.25">
      <c r="A22" s="141" t="s">
        <v>1258</v>
      </c>
      <c r="B22" s="142" t="s">
        <v>549</v>
      </c>
      <c r="C22" s="24">
        <v>0.2</v>
      </c>
      <c r="D22" s="24">
        <v>0</v>
      </c>
      <c r="E22" s="24">
        <v>0</v>
      </c>
      <c r="F22" s="24">
        <v>0</v>
      </c>
      <c r="G22" s="24">
        <v>0</v>
      </c>
      <c r="H22" s="26">
        <v>0.2</v>
      </c>
      <c r="I22" s="24">
        <v>0.01</v>
      </c>
      <c r="J22" s="24">
        <v>0</v>
      </c>
      <c r="K22" s="24">
        <v>0</v>
      </c>
      <c r="L22" s="24">
        <v>0.01</v>
      </c>
      <c r="M22" s="26">
        <v>0.125</v>
      </c>
      <c r="N22" s="28">
        <v>0</v>
      </c>
      <c r="O22" s="28">
        <v>0.02</v>
      </c>
      <c r="P22" s="82"/>
    </row>
    <row r="23" spans="1:16" s="68" customFormat="1" ht="18.95" customHeight="1" x14ac:dyDescent="0.25">
      <c r="A23" s="141" t="s">
        <v>1259</v>
      </c>
      <c r="B23" s="142" t="s">
        <v>1292</v>
      </c>
      <c r="C23" s="24">
        <v>10070.36</v>
      </c>
      <c r="D23" s="24">
        <v>0</v>
      </c>
      <c r="E23" s="24">
        <v>0</v>
      </c>
      <c r="F23" s="24">
        <v>0</v>
      </c>
      <c r="G23" s="24">
        <v>0</v>
      </c>
      <c r="H23" s="26">
        <v>10070.36</v>
      </c>
      <c r="I23" s="24">
        <v>460.35</v>
      </c>
      <c r="J23" s="24">
        <v>0</v>
      </c>
      <c r="K23" s="24">
        <v>0</v>
      </c>
      <c r="L23" s="24">
        <v>460.35</v>
      </c>
      <c r="M23" s="26">
        <v>5754.375</v>
      </c>
      <c r="N23" s="28">
        <v>0</v>
      </c>
      <c r="O23" s="28">
        <v>0</v>
      </c>
      <c r="P23" s="82"/>
    </row>
    <row r="24" spans="1:16" s="68" customFormat="1" ht="18.95" customHeight="1" x14ac:dyDescent="0.25">
      <c r="A24" s="141" t="s">
        <v>1260</v>
      </c>
      <c r="B24" s="142" t="s">
        <v>1293</v>
      </c>
      <c r="C24" s="24">
        <v>0</v>
      </c>
      <c r="D24" s="24">
        <v>0</v>
      </c>
      <c r="E24" s="24">
        <v>0</v>
      </c>
      <c r="F24" s="24">
        <v>0</v>
      </c>
      <c r="G24" s="24">
        <v>0</v>
      </c>
      <c r="H24" s="26">
        <v>0</v>
      </c>
      <c r="I24" s="24">
        <v>0</v>
      </c>
      <c r="J24" s="24">
        <v>0</v>
      </c>
      <c r="K24" s="24">
        <v>0</v>
      </c>
      <c r="L24" s="24">
        <v>0</v>
      </c>
      <c r="M24" s="26">
        <v>0</v>
      </c>
      <c r="N24" s="28">
        <v>0</v>
      </c>
      <c r="O24" s="28">
        <v>0.01</v>
      </c>
      <c r="P24" s="82"/>
    </row>
    <row r="25" spans="1:16" s="68" customFormat="1" ht="18.95" customHeight="1" x14ac:dyDescent="0.25">
      <c r="A25" s="141" t="s">
        <v>1261</v>
      </c>
      <c r="B25" s="142" t="s">
        <v>550</v>
      </c>
      <c r="C25" s="24">
        <v>233822.28</v>
      </c>
      <c r="D25" s="24">
        <v>0</v>
      </c>
      <c r="E25" s="24">
        <v>0</v>
      </c>
      <c r="F25" s="24">
        <v>0</v>
      </c>
      <c r="G25" s="24">
        <v>0</v>
      </c>
      <c r="H25" s="26">
        <v>233822.28</v>
      </c>
      <c r="I25" s="24">
        <v>16282.37</v>
      </c>
      <c r="J25" s="24">
        <v>0</v>
      </c>
      <c r="K25" s="24">
        <v>0</v>
      </c>
      <c r="L25" s="24">
        <v>16282.37</v>
      </c>
      <c r="M25" s="26">
        <v>203529.625</v>
      </c>
      <c r="N25" s="28">
        <v>1E-4</v>
      </c>
      <c r="O25" s="28">
        <v>0</v>
      </c>
      <c r="P25" s="82"/>
    </row>
    <row r="26" spans="1:16" s="68" customFormat="1" ht="18.95" customHeight="1" x14ac:dyDescent="0.25">
      <c r="A26" s="141" t="s">
        <v>1262</v>
      </c>
      <c r="B26" s="142" t="s">
        <v>551</v>
      </c>
      <c r="C26" s="24">
        <v>87790898.420000002</v>
      </c>
      <c r="D26" s="24">
        <v>0</v>
      </c>
      <c r="E26" s="24">
        <v>0</v>
      </c>
      <c r="F26" s="24">
        <v>0</v>
      </c>
      <c r="G26" s="24">
        <v>0</v>
      </c>
      <c r="H26" s="26">
        <v>87790898.420000002</v>
      </c>
      <c r="I26" s="24">
        <v>702327.12</v>
      </c>
      <c r="J26" s="24">
        <v>0</v>
      </c>
      <c r="K26" s="24">
        <v>0</v>
      </c>
      <c r="L26" s="24">
        <v>702327.12</v>
      </c>
      <c r="M26" s="26">
        <v>8779089</v>
      </c>
      <c r="N26" s="28">
        <v>4.3E-3</v>
      </c>
      <c r="O26" s="28">
        <v>0</v>
      </c>
      <c r="P26" s="82"/>
    </row>
    <row r="27" spans="1:16" s="68" customFormat="1" ht="18.95" customHeight="1" x14ac:dyDescent="0.25">
      <c r="A27" s="141" t="s">
        <v>1263</v>
      </c>
      <c r="B27" s="142" t="s">
        <v>552</v>
      </c>
      <c r="C27" s="24">
        <v>12416421.130000001</v>
      </c>
      <c r="D27" s="24">
        <v>0</v>
      </c>
      <c r="E27" s="24">
        <v>0</v>
      </c>
      <c r="F27" s="24">
        <v>0</v>
      </c>
      <c r="G27" s="24">
        <v>0</v>
      </c>
      <c r="H27" s="26">
        <v>12416421.130000001</v>
      </c>
      <c r="I27" s="24">
        <v>82653.08</v>
      </c>
      <c r="J27" s="24">
        <v>0</v>
      </c>
      <c r="K27" s="24">
        <v>0</v>
      </c>
      <c r="L27" s="24">
        <v>82653.08</v>
      </c>
      <c r="M27" s="26">
        <v>1033163.5</v>
      </c>
      <c r="N27" s="28">
        <v>5.0000000000000001E-4</v>
      </c>
      <c r="O27" s="28">
        <v>0.01</v>
      </c>
      <c r="P27" s="143"/>
    </row>
    <row r="28" spans="1:16" s="68" customFormat="1" ht="18.95" customHeight="1" x14ac:dyDescent="0.25">
      <c r="A28" s="141" t="s">
        <v>1264</v>
      </c>
      <c r="B28" s="142" t="s">
        <v>553</v>
      </c>
      <c r="C28" s="24">
        <v>37.229999999999997</v>
      </c>
      <c r="D28" s="24">
        <v>0</v>
      </c>
      <c r="E28" s="24">
        <v>0</v>
      </c>
      <c r="F28" s="24">
        <v>0</v>
      </c>
      <c r="G28" s="24">
        <v>0</v>
      </c>
      <c r="H28" s="26">
        <v>37.229999999999997</v>
      </c>
      <c r="I28" s="24">
        <v>2.23</v>
      </c>
      <c r="J28" s="24">
        <v>0</v>
      </c>
      <c r="K28" s="24">
        <v>0</v>
      </c>
      <c r="L28" s="24">
        <v>2.23</v>
      </c>
      <c r="M28" s="26">
        <v>27.875</v>
      </c>
      <c r="N28" s="28">
        <v>0</v>
      </c>
      <c r="O28" s="28">
        <v>0</v>
      </c>
      <c r="P28" s="82"/>
    </row>
    <row r="29" spans="1:16" s="68" customFormat="1" ht="18.95" customHeight="1" x14ac:dyDescent="0.25">
      <c r="A29" s="141" t="s">
        <v>1265</v>
      </c>
      <c r="B29" s="142" t="s">
        <v>554</v>
      </c>
      <c r="C29" s="24">
        <v>0</v>
      </c>
      <c r="D29" s="24">
        <v>0</v>
      </c>
      <c r="E29" s="24">
        <v>0</v>
      </c>
      <c r="F29" s="24">
        <v>0</v>
      </c>
      <c r="G29" s="24">
        <v>0</v>
      </c>
      <c r="H29" s="26">
        <v>0</v>
      </c>
      <c r="I29" s="24">
        <v>0</v>
      </c>
      <c r="J29" s="24">
        <v>0</v>
      </c>
      <c r="K29" s="24">
        <v>0</v>
      </c>
      <c r="L29" s="24">
        <v>0</v>
      </c>
      <c r="M29" s="26">
        <v>0</v>
      </c>
      <c r="N29" s="28">
        <v>0</v>
      </c>
      <c r="O29" s="28">
        <v>0.01</v>
      </c>
      <c r="P29" s="82"/>
    </row>
    <row r="30" spans="1:16" s="68" customFormat="1" ht="18.95" customHeight="1" x14ac:dyDescent="0.25">
      <c r="A30" s="141" t="s">
        <v>1266</v>
      </c>
      <c r="B30" s="142" t="s">
        <v>1294</v>
      </c>
      <c r="C30" s="24">
        <v>0</v>
      </c>
      <c r="D30" s="24">
        <v>0</v>
      </c>
      <c r="E30" s="24">
        <v>0</v>
      </c>
      <c r="F30" s="24">
        <v>0</v>
      </c>
      <c r="G30" s="24">
        <v>0</v>
      </c>
      <c r="H30" s="26">
        <v>0</v>
      </c>
      <c r="I30" s="24">
        <v>0</v>
      </c>
      <c r="J30" s="24">
        <v>0</v>
      </c>
      <c r="K30" s="24">
        <v>0</v>
      </c>
      <c r="L30" s="24">
        <v>0</v>
      </c>
      <c r="M30" s="26">
        <v>0</v>
      </c>
      <c r="N30" s="28">
        <v>0</v>
      </c>
      <c r="O30" s="28">
        <v>0</v>
      </c>
      <c r="P30" s="82"/>
    </row>
    <row r="31" spans="1:16" s="68" customFormat="1" ht="18.95" customHeight="1" x14ac:dyDescent="0.25">
      <c r="A31" s="141" t="s">
        <v>1267</v>
      </c>
      <c r="B31" s="142" t="s">
        <v>555</v>
      </c>
      <c r="C31" s="24">
        <v>15058.48</v>
      </c>
      <c r="D31" s="24">
        <v>0</v>
      </c>
      <c r="E31" s="24">
        <v>0</v>
      </c>
      <c r="F31" s="24">
        <v>0</v>
      </c>
      <c r="G31" s="24">
        <v>0</v>
      </c>
      <c r="H31" s="26">
        <v>15058.48</v>
      </c>
      <c r="I31" s="24">
        <v>903.49</v>
      </c>
      <c r="J31" s="24">
        <v>0</v>
      </c>
      <c r="K31" s="24">
        <v>0</v>
      </c>
      <c r="L31" s="24">
        <v>903.49</v>
      </c>
      <c r="M31" s="26">
        <v>11293.625</v>
      </c>
      <c r="N31" s="28">
        <v>0</v>
      </c>
      <c r="O31" s="28">
        <v>0</v>
      </c>
      <c r="P31" s="82"/>
    </row>
    <row r="32" spans="1:16" s="68" customFormat="1" ht="18.95" customHeight="1" x14ac:dyDescent="0.25">
      <c r="A32" s="141" t="s">
        <v>1268</v>
      </c>
      <c r="B32" s="142" t="s">
        <v>1295</v>
      </c>
      <c r="C32" s="24">
        <v>0</v>
      </c>
      <c r="D32" s="24">
        <v>0</v>
      </c>
      <c r="E32" s="24">
        <v>0</v>
      </c>
      <c r="F32" s="24">
        <v>0</v>
      </c>
      <c r="G32" s="24">
        <v>0</v>
      </c>
      <c r="H32" s="26">
        <v>0</v>
      </c>
      <c r="I32" s="24">
        <v>0</v>
      </c>
      <c r="J32" s="24">
        <v>0</v>
      </c>
      <c r="K32" s="24">
        <v>0</v>
      </c>
      <c r="L32" s="24">
        <v>0</v>
      </c>
      <c r="M32" s="26">
        <v>0</v>
      </c>
      <c r="N32" s="28">
        <v>0</v>
      </c>
      <c r="O32" s="28">
        <v>0</v>
      </c>
      <c r="P32" s="82"/>
    </row>
    <row r="33" spans="1:16" s="68" customFormat="1" ht="18.95" customHeight="1" x14ac:dyDescent="0.25">
      <c r="A33" s="141" t="s">
        <v>1269</v>
      </c>
      <c r="B33" s="142" t="s">
        <v>1296</v>
      </c>
      <c r="C33" s="24">
        <v>0</v>
      </c>
      <c r="D33" s="24">
        <v>0</v>
      </c>
      <c r="E33" s="24">
        <v>0</v>
      </c>
      <c r="F33" s="24">
        <v>0</v>
      </c>
      <c r="G33" s="24">
        <v>0</v>
      </c>
      <c r="H33" s="26">
        <v>0</v>
      </c>
      <c r="I33" s="24">
        <v>0</v>
      </c>
      <c r="J33" s="24">
        <v>0</v>
      </c>
      <c r="K33" s="24">
        <v>0</v>
      </c>
      <c r="L33" s="24">
        <v>0</v>
      </c>
      <c r="M33" s="26">
        <v>0</v>
      </c>
      <c r="N33" s="28">
        <v>0</v>
      </c>
      <c r="O33" s="28">
        <v>0.02</v>
      </c>
      <c r="P33" s="82"/>
    </row>
    <row r="34" spans="1:16" s="68" customFormat="1" ht="18.95" customHeight="1" x14ac:dyDescent="0.25">
      <c r="A34" s="141" t="s">
        <v>1270</v>
      </c>
      <c r="B34" s="142" t="s">
        <v>556</v>
      </c>
      <c r="C34" s="24">
        <v>2741223.08</v>
      </c>
      <c r="D34" s="24">
        <v>0</v>
      </c>
      <c r="E34" s="24">
        <v>0</v>
      </c>
      <c r="F34" s="24">
        <v>0</v>
      </c>
      <c r="G34" s="24">
        <v>0</v>
      </c>
      <c r="H34" s="26">
        <v>2741223.08</v>
      </c>
      <c r="I34" s="24">
        <v>184028.31</v>
      </c>
      <c r="J34" s="24">
        <v>0</v>
      </c>
      <c r="K34" s="24">
        <v>0</v>
      </c>
      <c r="L34" s="24">
        <v>184028.31</v>
      </c>
      <c r="M34" s="26">
        <v>2300353.875</v>
      </c>
      <c r="N34" s="28">
        <v>1.1000000000000001E-3</v>
      </c>
      <c r="O34" s="28">
        <v>0</v>
      </c>
      <c r="P34" s="82"/>
    </row>
    <row r="35" spans="1:16" s="68" customFormat="1" ht="18.95" customHeight="1" x14ac:dyDescent="0.25">
      <c r="A35" s="141" t="s">
        <v>1271</v>
      </c>
      <c r="B35" s="142" t="s">
        <v>557</v>
      </c>
      <c r="C35" s="24">
        <v>6021063.2800000003</v>
      </c>
      <c r="D35" s="24">
        <v>0</v>
      </c>
      <c r="E35" s="24">
        <v>0</v>
      </c>
      <c r="F35" s="24">
        <v>0</v>
      </c>
      <c r="G35" s="24">
        <v>0</v>
      </c>
      <c r="H35" s="26">
        <v>6021063.2800000003</v>
      </c>
      <c r="I35" s="24">
        <v>258827.14</v>
      </c>
      <c r="J35" s="24">
        <v>0</v>
      </c>
      <c r="K35" s="24">
        <v>0</v>
      </c>
      <c r="L35" s="24">
        <v>258827.14</v>
      </c>
      <c r="M35" s="26">
        <v>3235339.25</v>
      </c>
      <c r="N35" s="28">
        <v>1.6000000000000001E-3</v>
      </c>
      <c r="O35" s="28">
        <v>0</v>
      </c>
      <c r="P35" s="82"/>
    </row>
    <row r="36" spans="1:16" s="68" customFormat="1" ht="18.95" customHeight="1" x14ac:dyDescent="0.25">
      <c r="A36" s="141" t="s">
        <v>1272</v>
      </c>
      <c r="B36" s="142" t="s">
        <v>1297</v>
      </c>
      <c r="C36" s="24">
        <v>0</v>
      </c>
      <c r="D36" s="24">
        <v>0</v>
      </c>
      <c r="E36" s="24">
        <v>0</v>
      </c>
      <c r="F36" s="24">
        <v>0</v>
      </c>
      <c r="G36" s="24">
        <v>0</v>
      </c>
      <c r="H36" s="26">
        <v>0</v>
      </c>
      <c r="I36" s="24">
        <v>0</v>
      </c>
      <c r="J36" s="24">
        <v>0</v>
      </c>
      <c r="K36" s="24">
        <v>0</v>
      </c>
      <c r="L36" s="24">
        <v>0</v>
      </c>
      <c r="M36" s="26">
        <v>0</v>
      </c>
      <c r="N36" s="28">
        <v>0</v>
      </c>
      <c r="O36" s="28">
        <v>0</v>
      </c>
      <c r="P36" s="143"/>
    </row>
    <row r="37" spans="1:16" s="68" customFormat="1" ht="18.95" customHeight="1" x14ac:dyDescent="0.25">
      <c r="A37" s="141" t="s">
        <v>1273</v>
      </c>
      <c r="B37" s="142" t="s">
        <v>558</v>
      </c>
      <c r="C37" s="24">
        <v>3495747.5</v>
      </c>
      <c r="D37" s="24">
        <v>0</v>
      </c>
      <c r="E37" s="24">
        <v>0</v>
      </c>
      <c r="F37" s="24">
        <v>0</v>
      </c>
      <c r="G37" s="24">
        <v>0</v>
      </c>
      <c r="H37" s="26">
        <v>3495747.5</v>
      </c>
      <c r="I37" s="24">
        <v>279659.8</v>
      </c>
      <c r="J37" s="24">
        <v>0</v>
      </c>
      <c r="K37" s="24">
        <v>0</v>
      </c>
      <c r="L37" s="24">
        <v>279659.8</v>
      </c>
      <c r="M37" s="26">
        <v>3495747.5</v>
      </c>
      <c r="N37" s="28">
        <v>1.6999999999999999E-3</v>
      </c>
      <c r="O37" s="28">
        <v>5.0000000000000001E-3</v>
      </c>
      <c r="P37" s="82"/>
    </row>
    <row r="38" spans="1:16" s="68" customFormat="1" ht="18.95" customHeight="1" x14ac:dyDescent="0.25">
      <c r="A38" s="141" t="s">
        <v>1274</v>
      </c>
      <c r="B38" s="142" t="s">
        <v>559</v>
      </c>
      <c r="C38" s="24">
        <v>111252.26</v>
      </c>
      <c r="D38" s="24">
        <v>0</v>
      </c>
      <c r="E38" s="24">
        <v>0</v>
      </c>
      <c r="F38" s="24">
        <v>0</v>
      </c>
      <c r="G38" s="24">
        <v>0</v>
      </c>
      <c r="H38" s="26">
        <v>111252.26</v>
      </c>
      <c r="I38" s="24">
        <v>8900.18</v>
      </c>
      <c r="J38" s="24">
        <v>0</v>
      </c>
      <c r="K38" s="24">
        <v>0</v>
      </c>
      <c r="L38" s="24">
        <v>8900.18</v>
      </c>
      <c r="M38" s="26">
        <v>111252.25</v>
      </c>
      <c r="N38" s="28">
        <v>1E-4</v>
      </c>
      <c r="O38" s="28">
        <v>0</v>
      </c>
      <c r="P38" s="82"/>
    </row>
    <row r="39" spans="1:16" s="68" customFormat="1" ht="18.95" customHeight="1" x14ac:dyDescent="0.25">
      <c r="A39" s="141" t="s">
        <v>1275</v>
      </c>
      <c r="B39" s="142" t="s">
        <v>560</v>
      </c>
      <c r="C39" s="24">
        <v>43430809.140000001</v>
      </c>
      <c r="D39" s="24">
        <v>0</v>
      </c>
      <c r="E39" s="24">
        <v>0</v>
      </c>
      <c r="F39" s="24">
        <v>0</v>
      </c>
      <c r="G39" s="24">
        <v>0</v>
      </c>
      <c r="H39" s="26">
        <v>43430809.140000001</v>
      </c>
      <c r="I39" s="24">
        <v>633142.23</v>
      </c>
      <c r="J39" s="24">
        <v>0</v>
      </c>
      <c r="K39" s="24">
        <v>0</v>
      </c>
      <c r="L39" s="24">
        <v>633142.23</v>
      </c>
      <c r="M39" s="26">
        <v>7914277.875</v>
      </c>
      <c r="N39" s="28">
        <v>3.8999999999999998E-3</v>
      </c>
      <c r="O39" s="28">
        <v>0</v>
      </c>
      <c r="P39" s="82"/>
    </row>
    <row r="40" spans="1:16" s="68" customFormat="1" ht="18.95" customHeight="1" x14ac:dyDescent="0.25">
      <c r="A40" s="141" t="s">
        <v>1276</v>
      </c>
      <c r="B40" s="142" t="s">
        <v>561</v>
      </c>
      <c r="C40" s="24">
        <v>29876465.629999999</v>
      </c>
      <c r="D40" s="24">
        <v>0</v>
      </c>
      <c r="E40" s="24">
        <v>0</v>
      </c>
      <c r="F40" s="24">
        <v>0</v>
      </c>
      <c r="G40" s="24">
        <v>0</v>
      </c>
      <c r="H40" s="26">
        <v>29876465.629999999</v>
      </c>
      <c r="I40" s="24">
        <v>239011.71</v>
      </c>
      <c r="J40" s="24">
        <v>0</v>
      </c>
      <c r="K40" s="24">
        <v>0</v>
      </c>
      <c r="L40" s="24">
        <v>239011.71</v>
      </c>
      <c r="M40" s="26">
        <v>2987646.375</v>
      </c>
      <c r="N40" s="28">
        <v>1.5E-3</v>
      </c>
      <c r="O40" s="28">
        <v>0.02</v>
      </c>
      <c r="P40" s="143"/>
    </row>
    <row r="41" spans="1:16" s="68" customFormat="1" ht="18.95" customHeight="1" x14ac:dyDescent="0.25">
      <c r="A41" s="141" t="s">
        <v>1277</v>
      </c>
      <c r="B41" s="142" t="s">
        <v>1298</v>
      </c>
      <c r="C41" s="24">
        <v>41972.28</v>
      </c>
      <c r="D41" s="24">
        <v>0</v>
      </c>
      <c r="E41" s="24">
        <v>0</v>
      </c>
      <c r="F41" s="24">
        <v>0</v>
      </c>
      <c r="G41" s="24">
        <v>0</v>
      </c>
      <c r="H41" s="26">
        <v>41972.28</v>
      </c>
      <c r="I41" s="24">
        <v>2518.3200000000002</v>
      </c>
      <c r="J41" s="24">
        <v>0</v>
      </c>
      <c r="K41" s="24">
        <v>0</v>
      </c>
      <c r="L41" s="24">
        <v>2518.3200000000002</v>
      </c>
      <c r="M41" s="26">
        <v>31479</v>
      </c>
      <c r="N41" s="28">
        <v>0</v>
      </c>
      <c r="O41" s="28">
        <v>0</v>
      </c>
      <c r="P41" s="82"/>
    </row>
    <row r="42" spans="1:16" s="68" customFormat="1" ht="18.95" customHeight="1" x14ac:dyDescent="0.25">
      <c r="A42" s="141" t="s">
        <v>1278</v>
      </c>
      <c r="B42" s="142" t="s">
        <v>562</v>
      </c>
      <c r="C42" s="24">
        <v>5972681.7999999998</v>
      </c>
      <c r="D42" s="24">
        <v>0</v>
      </c>
      <c r="E42" s="24">
        <v>0</v>
      </c>
      <c r="F42" s="24">
        <v>0</v>
      </c>
      <c r="G42" s="24">
        <v>0</v>
      </c>
      <c r="H42" s="26">
        <v>5972681.7999999998</v>
      </c>
      <c r="I42" s="24">
        <v>95562.9</v>
      </c>
      <c r="J42" s="24">
        <v>0</v>
      </c>
      <c r="K42" s="24">
        <v>0</v>
      </c>
      <c r="L42" s="24">
        <v>95562.9</v>
      </c>
      <c r="M42" s="26">
        <v>1194536.25</v>
      </c>
      <c r="N42" s="28">
        <v>5.9999999999999995E-4</v>
      </c>
      <c r="O42" s="28">
        <v>0</v>
      </c>
      <c r="P42" s="82"/>
    </row>
    <row r="43" spans="1:16" s="68" customFormat="1" ht="18.95" customHeight="1" x14ac:dyDescent="0.25">
      <c r="A43" s="141" t="s">
        <v>1279</v>
      </c>
      <c r="B43" s="142" t="s">
        <v>1299</v>
      </c>
      <c r="C43" s="24">
        <v>146.76</v>
      </c>
      <c r="D43" s="24">
        <v>0</v>
      </c>
      <c r="E43" s="24">
        <v>0</v>
      </c>
      <c r="F43" s="24">
        <v>0</v>
      </c>
      <c r="G43" s="24">
        <v>0</v>
      </c>
      <c r="H43" s="26">
        <v>146.76</v>
      </c>
      <c r="I43" s="24">
        <v>7.82</v>
      </c>
      <c r="J43" s="24">
        <v>0</v>
      </c>
      <c r="K43" s="24">
        <v>0</v>
      </c>
      <c r="L43" s="24">
        <v>7.82</v>
      </c>
      <c r="M43" s="26">
        <v>97.75</v>
      </c>
      <c r="N43" s="28">
        <v>0</v>
      </c>
      <c r="O43" s="28">
        <v>5.0000000000000001E-3</v>
      </c>
      <c r="P43" s="82"/>
    </row>
    <row r="44" spans="1:16" s="68" customFormat="1" ht="18.95" customHeight="1" x14ac:dyDescent="0.25">
      <c r="A44" s="141" t="s">
        <v>1280</v>
      </c>
      <c r="B44" s="142" t="s">
        <v>563</v>
      </c>
      <c r="C44" s="24">
        <v>85.3</v>
      </c>
      <c r="D44" s="24">
        <v>0</v>
      </c>
      <c r="E44" s="24">
        <v>0</v>
      </c>
      <c r="F44" s="24">
        <v>0</v>
      </c>
      <c r="G44" s="24">
        <v>0</v>
      </c>
      <c r="H44" s="26">
        <v>85.3</v>
      </c>
      <c r="I44" s="24">
        <v>4.3899999999999997</v>
      </c>
      <c r="J44" s="24">
        <v>0</v>
      </c>
      <c r="K44" s="24">
        <v>0</v>
      </c>
      <c r="L44" s="24">
        <v>4.3899999999999997</v>
      </c>
      <c r="M44" s="26">
        <v>54.875</v>
      </c>
      <c r="N44" s="28">
        <v>0</v>
      </c>
      <c r="O44" s="28">
        <v>0</v>
      </c>
      <c r="P44" s="82"/>
    </row>
    <row r="45" spans="1:16" s="68" customFormat="1" ht="18.95" customHeight="1" x14ac:dyDescent="0.25">
      <c r="A45" s="141" t="s">
        <v>1281</v>
      </c>
      <c r="B45" s="142" t="s">
        <v>564</v>
      </c>
      <c r="C45" s="24">
        <v>7003990.2800000003</v>
      </c>
      <c r="D45" s="24">
        <v>0</v>
      </c>
      <c r="E45" s="24">
        <v>0</v>
      </c>
      <c r="F45" s="24">
        <v>0</v>
      </c>
      <c r="G45" s="24">
        <v>0</v>
      </c>
      <c r="H45" s="26">
        <v>7003990.2800000003</v>
      </c>
      <c r="I45" s="24">
        <v>56031.92</v>
      </c>
      <c r="J45" s="24">
        <v>0</v>
      </c>
      <c r="K45" s="24">
        <v>0</v>
      </c>
      <c r="L45" s="24">
        <v>56031.92</v>
      </c>
      <c r="M45" s="26">
        <v>700399</v>
      </c>
      <c r="N45" s="28">
        <v>2.9999999999999997E-4</v>
      </c>
      <c r="O45" s="28">
        <v>0.01</v>
      </c>
      <c r="P45" s="143"/>
    </row>
    <row r="46" spans="1:16" s="68" customFormat="1" ht="18.95" customHeight="1" x14ac:dyDescent="0.25">
      <c r="A46" s="141" t="s">
        <v>1282</v>
      </c>
      <c r="B46" s="142" t="s">
        <v>1300</v>
      </c>
      <c r="C46" s="24">
        <v>233450.05</v>
      </c>
      <c r="D46" s="24">
        <v>0</v>
      </c>
      <c r="E46" s="24">
        <v>0</v>
      </c>
      <c r="F46" s="24">
        <v>0</v>
      </c>
      <c r="G46" s="24">
        <v>0</v>
      </c>
      <c r="H46" s="26">
        <v>233450.05</v>
      </c>
      <c r="I46" s="24">
        <v>14007</v>
      </c>
      <c r="J46" s="24">
        <v>0</v>
      </c>
      <c r="K46" s="24">
        <v>0</v>
      </c>
      <c r="L46" s="24">
        <v>14007</v>
      </c>
      <c r="M46" s="26">
        <v>175087.5</v>
      </c>
      <c r="N46" s="28">
        <v>1E-4</v>
      </c>
      <c r="O46" s="28">
        <v>0</v>
      </c>
      <c r="P46" s="82"/>
    </row>
    <row r="47" spans="1:16" s="68" customFormat="1" x14ac:dyDescent="0.25">
      <c r="A47" s="141" t="s">
        <v>1283</v>
      </c>
      <c r="B47" s="142" t="s">
        <v>565</v>
      </c>
      <c r="C47" s="24">
        <v>1439999.1</v>
      </c>
      <c r="D47" s="24">
        <v>0</v>
      </c>
      <c r="E47" s="24">
        <v>0</v>
      </c>
      <c r="F47" s="24">
        <v>0</v>
      </c>
      <c r="G47" s="24">
        <v>0</v>
      </c>
      <c r="H47" s="26">
        <v>1439999.1</v>
      </c>
      <c r="I47" s="24">
        <v>23818.48</v>
      </c>
      <c r="J47" s="24">
        <v>0</v>
      </c>
      <c r="K47" s="24">
        <v>0</v>
      </c>
      <c r="L47" s="24">
        <v>23818.48</v>
      </c>
      <c r="M47" s="26">
        <v>297731</v>
      </c>
      <c r="N47" s="28">
        <v>1E-4</v>
      </c>
      <c r="O47" s="28">
        <v>0.01</v>
      </c>
      <c r="P47" s="82"/>
    </row>
    <row r="48" spans="1:16" s="68" customFormat="1" ht="18.95" customHeight="1" x14ac:dyDescent="0.25">
      <c r="A48" s="141" t="s">
        <v>1284</v>
      </c>
      <c r="B48" s="142" t="s">
        <v>1301</v>
      </c>
      <c r="C48" s="24">
        <v>5078.6099999999997</v>
      </c>
      <c r="D48" s="24">
        <v>0</v>
      </c>
      <c r="E48" s="24">
        <v>0</v>
      </c>
      <c r="F48" s="24">
        <v>0</v>
      </c>
      <c r="G48" s="24">
        <v>0</v>
      </c>
      <c r="H48" s="26">
        <v>5078.6099999999997</v>
      </c>
      <c r="I48" s="24">
        <v>304.7</v>
      </c>
      <c r="J48" s="24">
        <v>0</v>
      </c>
      <c r="K48" s="24">
        <v>0</v>
      </c>
      <c r="L48" s="24">
        <v>304.7</v>
      </c>
      <c r="M48" s="26">
        <v>3808.75</v>
      </c>
      <c r="N48" s="28">
        <v>0</v>
      </c>
      <c r="O48" s="28">
        <v>0</v>
      </c>
      <c r="P48" s="82"/>
    </row>
    <row r="49" spans="1:16" s="11" customFormat="1" ht="18.95" customHeight="1" x14ac:dyDescent="0.25">
      <c r="A49" s="141" t="s">
        <v>1285</v>
      </c>
      <c r="B49" s="142" t="s">
        <v>566</v>
      </c>
      <c r="C49" s="24">
        <v>1175465.25</v>
      </c>
      <c r="D49" s="24">
        <v>0</v>
      </c>
      <c r="E49" s="24">
        <v>0</v>
      </c>
      <c r="F49" s="24">
        <v>0</v>
      </c>
      <c r="G49" s="24">
        <v>0</v>
      </c>
      <c r="H49" s="26">
        <v>1175465.25</v>
      </c>
      <c r="I49" s="24">
        <v>45611.23</v>
      </c>
      <c r="J49" s="24">
        <v>0</v>
      </c>
      <c r="K49" s="24">
        <v>0</v>
      </c>
      <c r="L49" s="24">
        <v>45611.23</v>
      </c>
      <c r="M49" s="26">
        <v>570140.375</v>
      </c>
      <c r="N49" s="28">
        <v>2.9999999999999997E-4</v>
      </c>
      <c r="O49" s="28">
        <v>0</v>
      </c>
      <c r="P49" s="51"/>
    </row>
    <row r="50" spans="1:16" s="11" customFormat="1" x14ac:dyDescent="0.25">
      <c r="A50" s="51"/>
      <c r="B50" s="51"/>
      <c r="C50" s="51"/>
      <c r="D50" s="51"/>
      <c r="E50" s="51"/>
      <c r="F50" s="51"/>
      <c r="G50" s="51"/>
      <c r="H50" s="51"/>
      <c r="I50" s="51"/>
      <c r="J50" s="51"/>
      <c r="K50" s="51"/>
      <c r="L50" s="51"/>
      <c r="M50" s="51"/>
      <c r="N50" s="51"/>
      <c r="O50" s="51"/>
      <c r="P50" s="51"/>
    </row>
    <row r="51" spans="1:16" s="11" customFormat="1" ht="18.95" customHeight="1" x14ac:dyDescent="0.25">
      <c r="A51" s="15" t="s">
        <v>567</v>
      </c>
      <c r="B51" s="123" t="s">
        <v>411</v>
      </c>
      <c r="C51" s="26">
        <v>3235174170.8200016</v>
      </c>
      <c r="D51" s="26">
        <v>0</v>
      </c>
      <c r="E51" s="26">
        <v>0</v>
      </c>
      <c r="F51" s="26">
        <v>0</v>
      </c>
      <c r="G51" s="26">
        <v>0</v>
      </c>
      <c r="H51" s="26">
        <v>3235174170.8200016</v>
      </c>
      <c r="I51" s="26">
        <v>164173049.23999995</v>
      </c>
      <c r="J51" s="26">
        <v>0</v>
      </c>
      <c r="K51" s="26">
        <v>0</v>
      </c>
      <c r="L51" s="26">
        <v>164173049.23999995</v>
      </c>
      <c r="M51" s="26">
        <v>2052163115.4999993</v>
      </c>
      <c r="N51" s="202">
        <v>1.0001</v>
      </c>
      <c r="O51" s="140"/>
      <c r="P51" s="51"/>
    </row>
    <row r="52" spans="1:16" s="11" customFormat="1" x14ac:dyDescent="0.25">
      <c r="A52" s="51"/>
      <c r="B52" s="51"/>
      <c r="C52" s="51"/>
      <c r="D52" s="51"/>
      <c r="E52" s="51"/>
      <c r="F52" s="51"/>
      <c r="G52" s="51"/>
      <c r="H52" s="51"/>
      <c r="I52" s="51"/>
      <c r="J52" s="51"/>
      <c r="K52" s="51"/>
      <c r="L52" s="51"/>
      <c r="M52" s="51"/>
      <c r="N52" s="51"/>
      <c r="O52" s="51"/>
      <c r="P52" s="51"/>
    </row>
    <row r="53" spans="1:16" x14ac:dyDescent="0.25">
      <c r="A53" s="144"/>
      <c r="B53" s="144"/>
      <c r="C53" s="144"/>
      <c r="D53" s="144"/>
      <c r="E53" s="144"/>
      <c r="F53" s="144"/>
      <c r="G53" s="144"/>
      <c r="H53" s="144"/>
      <c r="I53" s="144"/>
      <c r="J53" s="144"/>
      <c r="K53" s="144"/>
      <c r="L53" s="144"/>
      <c r="M53" s="144"/>
      <c r="N53" s="144"/>
      <c r="O53" s="144"/>
      <c r="P53" s="144"/>
    </row>
    <row r="54" spans="1:16" x14ac:dyDescent="0.25">
      <c r="A54" s="144"/>
      <c r="B54" s="144"/>
      <c r="C54" s="144"/>
      <c r="D54" s="144"/>
      <c r="E54" s="144"/>
      <c r="F54" s="144"/>
      <c r="G54" s="144"/>
      <c r="H54" s="144"/>
      <c r="I54" s="144"/>
      <c r="J54" s="144"/>
      <c r="K54" s="144"/>
      <c r="L54" s="144"/>
      <c r="M54" s="144"/>
      <c r="N54" s="144"/>
      <c r="O54" s="144"/>
      <c r="P54" s="3"/>
    </row>
    <row r="55" spans="1:16" x14ac:dyDescent="0.25">
      <c r="A55" s="144"/>
      <c r="B55" s="144"/>
      <c r="C55" s="144"/>
      <c r="D55" s="144"/>
      <c r="E55" s="144"/>
      <c r="F55" s="144"/>
      <c r="G55" s="144"/>
      <c r="H55" s="144"/>
      <c r="I55" s="144"/>
      <c r="J55" s="144"/>
      <c r="K55" s="144"/>
      <c r="L55" s="144"/>
      <c r="M55" s="144"/>
      <c r="N55" s="144"/>
      <c r="O55" s="144"/>
      <c r="P55" s="144"/>
    </row>
    <row r="56" spans="1:16" x14ac:dyDescent="0.25">
      <c r="A56" s="144"/>
      <c r="B56" s="144"/>
      <c r="C56" s="144"/>
      <c r="D56" s="144"/>
      <c r="E56" s="144"/>
      <c r="F56" s="144"/>
      <c r="G56" s="144"/>
      <c r="H56" s="144"/>
      <c r="I56" s="144"/>
      <c r="J56" s="144"/>
      <c r="K56" s="144"/>
      <c r="L56" s="144"/>
      <c r="M56" s="144"/>
      <c r="N56" s="144"/>
      <c r="O56" s="144"/>
      <c r="P56" s="144"/>
    </row>
    <row r="57" spans="1:16" x14ac:dyDescent="0.25">
      <c r="A57" s="144"/>
      <c r="B57" s="144"/>
      <c r="C57" s="144"/>
      <c r="D57" s="144"/>
      <c r="E57" s="144"/>
      <c r="F57" s="144"/>
      <c r="G57" s="144"/>
      <c r="H57" s="144"/>
      <c r="I57" s="144"/>
      <c r="J57" s="144"/>
      <c r="K57" s="144"/>
      <c r="L57" s="144"/>
      <c r="M57" s="144"/>
      <c r="N57" s="144"/>
      <c r="O57" s="144"/>
      <c r="P57" s="144"/>
    </row>
    <row r="58" spans="1:16" x14ac:dyDescent="0.25">
      <c r="A58" s="144"/>
      <c r="B58" s="144"/>
      <c r="C58" s="144"/>
      <c r="D58" s="144"/>
      <c r="E58" s="144"/>
      <c r="F58" s="144"/>
      <c r="G58" s="144"/>
      <c r="H58" s="144"/>
      <c r="I58" s="144"/>
      <c r="J58" s="144"/>
      <c r="K58" s="144"/>
      <c r="L58" s="144"/>
      <c r="M58" s="144"/>
      <c r="N58" s="144"/>
      <c r="O58" s="144"/>
      <c r="P58" s="144"/>
    </row>
    <row r="59" spans="1:16" x14ac:dyDescent="0.25">
      <c r="A59" s="144"/>
      <c r="B59" s="144"/>
      <c r="C59" s="144"/>
      <c r="D59" s="144"/>
      <c r="E59" s="144"/>
      <c r="F59" s="144"/>
      <c r="G59" s="144"/>
      <c r="H59" s="144"/>
      <c r="I59" s="144"/>
      <c r="J59" s="144"/>
      <c r="K59" s="144"/>
      <c r="L59" s="144"/>
      <c r="M59" s="144"/>
      <c r="N59" s="144"/>
      <c r="O59" s="144"/>
      <c r="P59" s="144"/>
    </row>
    <row r="60" spans="1:16" x14ac:dyDescent="0.25">
      <c r="A60" s="144"/>
      <c r="B60" s="144"/>
      <c r="C60" s="144"/>
      <c r="D60" s="144"/>
      <c r="E60" s="144"/>
      <c r="F60" s="144"/>
      <c r="G60" s="144"/>
      <c r="H60" s="144"/>
      <c r="I60" s="144"/>
      <c r="J60" s="144"/>
      <c r="K60" s="144"/>
      <c r="L60" s="144"/>
      <c r="M60" s="144"/>
      <c r="N60" s="144"/>
      <c r="O60" s="144"/>
      <c r="P60" s="144"/>
    </row>
    <row r="61" spans="1:16" x14ac:dyDescent="0.25">
      <c r="A61" s="144"/>
      <c r="B61" s="144"/>
      <c r="C61" s="144"/>
      <c r="D61" s="144"/>
      <c r="E61" s="144"/>
      <c r="F61" s="144"/>
      <c r="G61" s="144"/>
      <c r="H61" s="144"/>
      <c r="I61" s="144"/>
      <c r="J61" s="144"/>
      <c r="K61" s="144"/>
      <c r="L61" s="144"/>
      <c r="M61" s="144"/>
      <c r="N61" s="144"/>
      <c r="O61" s="144"/>
      <c r="P61" s="144"/>
    </row>
    <row r="62" spans="1:16" x14ac:dyDescent="0.25">
      <c r="A62" s="144"/>
      <c r="B62" s="144"/>
      <c r="C62" s="144"/>
      <c r="D62" s="144"/>
      <c r="E62" s="144"/>
      <c r="F62" s="144"/>
      <c r="G62" s="144"/>
      <c r="H62" s="144"/>
      <c r="I62" s="144"/>
      <c r="J62" s="144"/>
      <c r="K62" s="144"/>
      <c r="L62" s="144"/>
      <c r="M62" s="144"/>
      <c r="N62" s="144"/>
      <c r="O62" s="144"/>
      <c r="P62" s="144"/>
    </row>
  </sheetData>
  <autoFilter ref="A7:O49" xr:uid="{588D4DCE-F542-46B3-BF66-A39C304D070F}"/>
  <mergeCells count="10">
    <mergeCell ref="A1:I1"/>
    <mergeCell ref="M5:M6"/>
    <mergeCell ref="N5:N6"/>
    <mergeCell ref="O5:O6"/>
    <mergeCell ref="A6:B6"/>
    <mergeCell ref="C5:D5"/>
    <mergeCell ref="E5:F5"/>
    <mergeCell ref="G5:G6"/>
    <mergeCell ref="H5:H6"/>
    <mergeCell ref="I5:L5"/>
  </mergeCells>
  <pageMargins left="0.7" right="0.7" top="0.75" bottom="0.75" header="0.3" footer="0.3"/>
  <pageSetup paperSize="8" scale="62"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AF98E-F767-46A9-A499-AF21A55E1EBE}">
  <sheetPr>
    <tabColor rgb="FFFFFF00"/>
  </sheetPr>
  <dimension ref="A1:E8"/>
  <sheetViews>
    <sheetView showGridLines="0" zoomScaleNormal="100" workbookViewId="0">
      <selection activeCell="I24" sqref="I23:I24"/>
    </sheetView>
  </sheetViews>
  <sheetFormatPr baseColWidth="10" defaultColWidth="9.140625" defaultRowHeight="15" x14ac:dyDescent="0.25"/>
  <cols>
    <col min="1" max="1" width="11" style="11" customWidth="1"/>
    <col min="2" max="2" width="70.42578125" style="11" customWidth="1"/>
    <col min="3" max="3" width="21.85546875" style="11" customWidth="1"/>
    <col min="4" max="16384" width="9.140625" style="11"/>
  </cols>
  <sheetData>
    <row r="1" spans="1:5" ht="40.5" customHeight="1" x14ac:dyDescent="0.25">
      <c r="A1" s="353" t="s">
        <v>568</v>
      </c>
      <c r="B1" s="353"/>
      <c r="C1" s="353"/>
      <c r="D1" s="145"/>
      <c r="E1" s="145"/>
    </row>
    <row r="2" spans="1:5" ht="15" customHeight="1" x14ac:dyDescent="0.25">
      <c r="A2" s="232" t="s">
        <v>99</v>
      </c>
      <c r="B2" s="79"/>
      <c r="C2" s="79"/>
      <c r="D2" s="145"/>
      <c r="E2" s="145"/>
    </row>
    <row r="3" spans="1:5" ht="20.100000000000001" customHeight="1" x14ac:dyDescent="0.25"/>
    <row r="4" spans="1:5" ht="20.100000000000001" customHeight="1" x14ac:dyDescent="0.25">
      <c r="A4" s="388"/>
      <c r="B4" s="389"/>
      <c r="C4" s="134" t="s">
        <v>100</v>
      </c>
    </row>
    <row r="5" spans="1:5" s="51" customFormat="1" ht="20.100000000000001" customHeight="1" x14ac:dyDescent="0.2">
      <c r="A5" s="15" t="s">
        <v>105</v>
      </c>
      <c r="B5" s="123" t="s">
        <v>259</v>
      </c>
      <c r="C5" s="24">
        <v>2308511161.0900002</v>
      </c>
    </row>
    <row r="6" spans="1:5" s="51" customFormat="1" ht="20.100000000000001" customHeight="1" x14ac:dyDescent="0.2">
      <c r="A6" s="15" t="s">
        <v>110</v>
      </c>
      <c r="B6" s="123" t="s">
        <v>569</v>
      </c>
      <c r="C6" s="334">
        <v>4.8000001848999999E-5</v>
      </c>
    </row>
    <row r="7" spans="1:5" s="51" customFormat="1" ht="20.100000000000001" customHeight="1" x14ac:dyDescent="0.2">
      <c r="A7" s="15" t="s">
        <v>112</v>
      </c>
      <c r="B7" s="123" t="s">
        <v>570</v>
      </c>
      <c r="C7" s="24">
        <v>110808.54</v>
      </c>
    </row>
    <row r="8" spans="1:5" s="51" customFormat="1" ht="12.75" x14ac:dyDescent="0.2"/>
  </sheetData>
  <mergeCells count="2">
    <mergeCell ref="A4:B4"/>
    <mergeCell ref="A1:C1"/>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1:Q29"/>
  <sheetViews>
    <sheetView showGridLines="0" topLeftCell="F1" zoomScaleNormal="100" zoomScaleSheetLayoutView="100" workbookViewId="0">
      <selection activeCell="Q1" sqref="Q1"/>
    </sheetView>
  </sheetViews>
  <sheetFormatPr baseColWidth="10" defaultColWidth="9.140625" defaultRowHeight="15" x14ac:dyDescent="0.25"/>
  <cols>
    <col min="1" max="1" width="11" customWidth="1"/>
    <col min="2" max="2" width="43.7109375" customWidth="1"/>
    <col min="3" max="17" width="21.85546875" customWidth="1"/>
  </cols>
  <sheetData>
    <row r="1" spans="1:17" ht="47.25" customHeight="1" x14ac:dyDescent="0.25">
      <c r="A1" s="399" t="s">
        <v>571</v>
      </c>
      <c r="B1" s="399"/>
      <c r="C1" s="243"/>
      <c r="D1" s="243"/>
      <c r="E1" s="243"/>
      <c r="F1" s="243"/>
      <c r="G1" s="243"/>
      <c r="H1" s="243"/>
      <c r="I1" s="243"/>
      <c r="J1" s="243"/>
      <c r="K1" s="243"/>
      <c r="L1" s="243"/>
      <c r="M1" s="243"/>
      <c r="N1" s="243"/>
      <c r="O1" s="244"/>
      <c r="P1" s="244"/>
      <c r="Q1" s="244"/>
    </row>
    <row r="2" spans="1:17" x14ac:dyDescent="0.25">
      <c r="A2" s="245"/>
      <c r="B2" s="244"/>
      <c r="C2" s="244"/>
      <c r="D2" s="244"/>
      <c r="E2" s="244"/>
      <c r="F2" s="244"/>
      <c r="G2" s="244"/>
      <c r="H2" s="244"/>
      <c r="I2" s="244"/>
      <c r="J2" s="244"/>
      <c r="K2" s="244"/>
      <c r="L2" s="244"/>
      <c r="M2" s="244"/>
      <c r="N2" s="244"/>
      <c r="O2" s="244"/>
      <c r="P2" s="244"/>
      <c r="Q2" s="244"/>
    </row>
    <row r="3" spans="1:17" x14ac:dyDescent="0.25">
      <c r="A3" s="400"/>
      <c r="B3" s="401"/>
      <c r="C3" s="246" t="s">
        <v>100</v>
      </c>
      <c r="D3" s="246" t="s">
        <v>101</v>
      </c>
      <c r="E3" s="246" t="s">
        <v>222</v>
      </c>
      <c r="F3" s="246" t="s">
        <v>413</v>
      </c>
      <c r="G3" s="246" t="s">
        <v>414</v>
      </c>
      <c r="H3" s="246" t="s">
        <v>415</v>
      </c>
      <c r="I3" s="246" t="s">
        <v>416</v>
      </c>
      <c r="J3" s="246" t="s">
        <v>417</v>
      </c>
      <c r="K3" s="246" t="s">
        <v>454</v>
      </c>
      <c r="L3" s="246" t="s">
        <v>455</v>
      </c>
      <c r="M3" s="246" t="s">
        <v>456</v>
      </c>
      <c r="N3" s="246" t="s">
        <v>457</v>
      </c>
      <c r="O3" s="246" t="s">
        <v>525</v>
      </c>
      <c r="P3" s="246" t="s">
        <v>572</v>
      </c>
      <c r="Q3" s="246" t="s">
        <v>573</v>
      </c>
    </row>
    <row r="4" spans="1:17" x14ac:dyDescent="0.25">
      <c r="A4" s="393"/>
      <c r="B4" s="394"/>
      <c r="C4" s="402" t="s">
        <v>574</v>
      </c>
      <c r="D4" s="403"/>
      <c r="E4" s="403"/>
      <c r="F4" s="403"/>
      <c r="G4" s="403"/>
      <c r="H4" s="404"/>
      <c r="I4" s="402" t="s">
        <v>575</v>
      </c>
      <c r="J4" s="403"/>
      <c r="K4" s="403"/>
      <c r="L4" s="403"/>
      <c r="M4" s="403"/>
      <c r="N4" s="403"/>
      <c r="O4" s="247"/>
      <c r="P4" s="392" t="s">
        <v>576</v>
      </c>
      <c r="Q4" s="392"/>
    </row>
    <row r="5" spans="1:17" ht="39" x14ac:dyDescent="0.25">
      <c r="A5" s="393"/>
      <c r="B5" s="394"/>
      <c r="C5" s="395" t="s">
        <v>577</v>
      </c>
      <c r="D5" s="396"/>
      <c r="E5" s="397"/>
      <c r="F5" s="398" t="s">
        <v>578</v>
      </c>
      <c r="G5" s="398"/>
      <c r="H5" s="398"/>
      <c r="I5" s="395" t="s">
        <v>579</v>
      </c>
      <c r="J5" s="396"/>
      <c r="K5" s="397"/>
      <c r="L5" s="398" t="s">
        <v>580</v>
      </c>
      <c r="M5" s="398"/>
      <c r="N5" s="398"/>
      <c r="O5" s="248" t="s">
        <v>581</v>
      </c>
      <c r="P5" s="249" t="s">
        <v>582</v>
      </c>
      <c r="Q5" s="249" t="s">
        <v>583</v>
      </c>
    </row>
    <row r="6" spans="1:17" x14ac:dyDescent="0.25">
      <c r="A6" s="390"/>
      <c r="B6" s="391"/>
      <c r="C6" s="250"/>
      <c r="D6" s="246" t="s">
        <v>584</v>
      </c>
      <c r="E6" s="246" t="s">
        <v>585</v>
      </c>
      <c r="F6" s="251"/>
      <c r="G6" s="246" t="s">
        <v>585</v>
      </c>
      <c r="H6" s="246" t="s">
        <v>586</v>
      </c>
      <c r="I6" s="251"/>
      <c r="J6" s="246" t="s">
        <v>584</v>
      </c>
      <c r="K6" s="246" t="s">
        <v>585</v>
      </c>
      <c r="L6" s="251"/>
      <c r="M6" s="246" t="s">
        <v>585</v>
      </c>
      <c r="N6" s="252" t="s">
        <v>586</v>
      </c>
      <c r="O6" s="253"/>
      <c r="P6" s="253"/>
      <c r="Q6" s="253"/>
    </row>
    <row r="7" spans="1:17" x14ac:dyDescent="0.25">
      <c r="A7" s="246" t="s">
        <v>587</v>
      </c>
      <c r="B7" s="254" t="s">
        <v>588</v>
      </c>
      <c r="C7" s="255">
        <v>204663469.44</v>
      </c>
      <c r="D7" s="255">
        <v>0</v>
      </c>
      <c r="E7" s="255">
        <v>0</v>
      </c>
      <c r="F7" s="255">
        <v>0</v>
      </c>
      <c r="G7" s="255">
        <v>0</v>
      </c>
      <c r="H7" s="255">
        <v>0</v>
      </c>
      <c r="I7" s="256">
        <v>0</v>
      </c>
      <c r="J7" s="255">
        <v>0</v>
      </c>
      <c r="K7" s="255">
        <v>0</v>
      </c>
      <c r="L7" s="255">
        <v>0</v>
      </c>
      <c r="M7" s="255">
        <v>0</v>
      </c>
      <c r="N7" s="255">
        <v>0</v>
      </c>
      <c r="O7" s="257"/>
      <c r="P7" s="255">
        <v>0</v>
      </c>
      <c r="Q7" s="255">
        <v>0</v>
      </c>
    </row>
    <row r="8" spans="1:17" x14ac:dyDescent="0.25">
      <c r="A8" s="246" t="s">
        <v>589</v>
      </c>
      <c r="B8" s="254" t="s">
        <v>590</v>
      </c>
      <c r="C8" s="255">
        <v>4701935040.3199997</v>
      </c>
      <c r="D8" s="255">
        <v>0</v>
      </c>
      <c r="E8" s="255">
        <v>0</v>
      </c>
      <c r="F8" s="255">
        <v>48546464.609999999</v>
      </c>
      <c r="G8" s="255">
        <v>0</v>
      </c>
      <c r="H8" s="255">
        <v>0</v>
      </c>
      <c r="I8" s="256">
        <v>-75331454.219999999</v>
      </c>
      <c r="J8" s="255">
        <v>0</v>
      </c>
      <c r="K8" s="255">
        <v>0</v>
      </c>
      <c r="L8" s="255">
        <v>-20942637.760000002</v>
      </c>
      <c r="M8" s="255">
        <v>0</v>
      </c>
      <c r="N8" s="255">
        <v>0</v>
      </c>
      <c r="O8" s="255">
        <v>0</v>
      </c>
      <c r="P8" s="255">
        <v>880282807.41999996</v>
      </c>
      <c r="Q8" s="255">
        <v>18532059.460000001</v>
      </c>
    </row>
    <row r="9" spans="1:17" x14ac:dyDescent="0.25">
      <c r="A9" s="258" t="s">
        <v>567</v>
      </c>
      <c r="B9" s="259" t="s">
        <v>591</v>
      </c>
      <c r="C9" s="255">
        <v>132034643.94</v>
      </c>
      <c r="D9" s="255">
        <v>0</v>
      </c>
      <c r="E9" s="255">
        <v>0</v>
      </c>
      <c r="F9" s="255">
        <v>0</v>
      </c>
      <c r="G9" s="255">
        <v>0</v>
      </c>
      <c r="H9" s="255">
        <v>0</v>
      </c>
      <c r="I9" s="256">
        <v>0</v>
      </c>
      <c r="J9" s="255">
        <v>0</v>
      </c>
      <c r="K9" s="255">
        <v>0</v>
      </c>
      <c r="L9" s="255">
        <v>0</v>
      </c>
      <c r="M9" s="255">
        <v>0</v>
      </c>
      <c r="N9" s="255">
        <v>0</v>
      </c>
      <c r="O9" s="255">
        <v>0</v>
      </c>
      <c r="P9" s="255">
        <v>0</v>
      </c>
      <c r="Q9" s="255">
        <v>0</v>
      </c>
    </row>
    <row r="10" spans="1:17" x14ac:dyDescent="0.25">
      <c r="A10" s="258" t="s">
        <v>592</v>
      </c>
      <c r="B10" s="259" t="s">
        <v>593</v>
      </c>
      <c r="C10" s="255">
        <v>39590513.020000003</v>
      </c>
      <c r="D10" s="255">
        <v>0</v>
      </c>
      <c r="E10" s="255">
        <v>0</v>
      </c>
      <c r="F10" s="255">
        <v>0</v>
      </c>
      <c r="G10" s="255">
        <v>0</v>
      </c>
      <c r="H10" s="255">
        <v>0</v>
      </c>
      <c r="I10" s="256">
        <v>-938774.02</v>
      </c>
      <c r="J10" s="255">
        <v>0</v>
      </c>
      <c r="K10" s="255">
        <v>0</v>
      </c>
      <c r="L10" s="255">
        <v>0</v>
      </c>
      <c r="M10" s="255">
        <v>0</v>
      </c>
      <c r="N10" s="255">
        <v>0</v>
      </c>
      <c r="O10" s="255">
        <v>0</v>
      </c>
      <c r="P10" s="255">
        <v>616073.6</v>
      </c>
      <c r="Q10" s="255">
        <v>0</v>
      </c>
    </row>
    <row r="11" spans="1:17" x14ac:dyDescent="0.25">
      <c r="A11" s="258" t="s">
        <v>594</v>
      </c>
      <c r="B11" s="259" t="s">
        <v>595</v>
      </c>
      <c r="C11" s="255">
        <v>2697746445.1399999</v>
      </c>
      <c r="D11" s="255">
        <v>0</v>
      </c>
      <c r="E11" s="255">
        <v>0</v>
      </c>
      <c r="F11" s="255">
        <v>0</v>
      </c>
      <c r="G11" s="255">
        <v>0</v>
      </c>
      <c r="H11" s="255">
        <v>0</v>
      </c>
      <c r="I11" s="256">
        <v>-36802987</v>
      </c>
      <c r="J11" s="255">
        <v>0</v>
      </c>
      <c r="K11" s="255">
        <v>0</v>
      </c>
      <c r="L11" s="255">
        <v>0</v>
      </c>
      <c r="M11" s="255">
        <v>0</v>
      </c>
      <c r="N11" s="255">
        <v>0</v>
      </c>
      <c r="O11" s="255">
        <v>0</v>
      </c>
      <c r="P11" s="255">
        <v>576799.67000000004</v>
      </c>
      <c r="Q11" s="255">
        <v>0</v>
      </c>
    </row>
    <row r="12" spans="1:17" x14ac:dyDescent="0.25">
      <c r="A12" s="258" t="s">
        <v>596</v>
      </c>
      <c r="B12" s="259" t="s">
        <v>597</v>
      </c>
      <c r="C12" s="255">
        <v>146819698.22999999</v>
      </c>
      <c r="D12" s="255">
        <v>0</v>
      </c>
      <c r="E12" s="255">
        <v>0</v>
      </c>
      <c r="F12" s="255">
        <v>23296.11</v>
      </c>
      <c r="G12" s="255">
        <v>0</v>
      </c>
      <c r="H12" s="255">
        <v>0</v>
      </c>
      <c r="I12" s="256">
        <v>-2792633.95</v>
      </c>
      <c r="J12" s="255">
        <v>0</v>
      </c>
      <c r="K12" s="255">
        <v>0</v>
      </c>
      <c r="L12" s="255">
        <v>-23296.11</v>
      </c>
      <c r="M12" s="255">
        <v>0</v>
      </c>
      <c r="N12" s="255">
        <v>0</v>
      </c>
      <c r="O12" s="255">
        <v>0</v>
      </c>
      <c r="P12" s="255">
        <v>100311386.33</v>
      </c>
      <c r="Q12" s="255">
        <v>0</v>
      </c>
    </row>
    <row r="13" spans="1:17" x14ac:dyDescent="0.25">
      <c r="A13" s="258" t="s">
        <v>598</v>
      </c>
      <c r="B13" s="259" t="s">
        <v>599</v>
      </c>
      <c r="C13" s="255">
        <v>1380816992.21</v>
      </c>
      <c r="D13" s="255">
        <v>0</v>
      </c>
      <c r="E13" s="255">
        <v>0</v>
      </c>
      <c r="F13" s="255">
        <v>44360713.780000001</v>
      </c>
      <c r="G13" s="255">
        <v>0</v>
      </c>
      <c r="H13" s="255">
        <v>0</v>
      </c>
      <c r="I13" s="256">
        <v>-30708737.959999997</v>
      </c>
      <c r="J13" s="255">
        <v>0</v>
      </c>
      <c r="K13" s="255">
        <v>0</v>
      </c>
      <c r="L13" s="255">
        <v>-17734980.010000002</v>
      </c>
      <c r="M13" s="255">
        <v>0</v>
      </c>
      <c r="N13" s="255">
        <v>0</v>
      </c>
      <c r="O13" s="255">
        <v>0</v>
      </c>
      <c r="P13" s="255">
        <v>545988200.44000006</v>
      </c>
      <c r="Q13" s="255">
        <v>17553966.379999999</v>
      </c>
    </row>
    <row r="14" spans="1:17" x14ac:dyDescent="0.25">
      <c r="A14" s="258" t="s">
        <v>600</v>
      </c>
      <c r="B14" s="259" t="s">
        <v>601</v>
      </c>
      <c r="C14" s="255">
        <v>480158170.77999997</v>
      </c>
      <c r="D14" s="255">
        <v>0</v>
      </c>
      <c r="E14" s="255">
        <v>0</v>
      </c>
      <c r="F14" s="255">
        <v>25626130.370000001</v>
      </c>
      <c r="G14" s="255">
        <v>0</v>
      </c>
      <c r="H14" s="255">
        <v>0</v>
      </c>
      <c r="I14" s="256">
        <v>-10797868.92</v>
      </c>
      <c r="J14" s="255">
        <v>0</v>
      </c>
      <c r="K14" s="255">
        <v>0</v>
      </c>
      <c r="L14" s="255">
        <v>-7362632.0800000001</v>
      </c>
      <c r="M14" s="255">
        <v>0</v>
      </c>
      <c r="N14" s="255">
        <v>0</v>
      </c>
      <c r="O14" s="255">
        <v>0</v>
      </c>
      <c r="P14" s="255">
        <v>223257956.36000001</v>
      </c>
      <c r="Q14" s="255">
        <v>14515663.9</v>
      </c>
    </row>
    <row r="15" spans="1:17" x14ac:dyDescent="0.25">
      <c r="A15" s="258" t="s">
        <v>602</v>
      </c>
      <c r="B15" s="259" t="s">
        <v>603</v>
      </c>
      <c r="C15" s="255">
        <v>304926747.77999997</v>
      </c>
      <c r="D15" s="255">
        <v>0</v>
      </c>
      <c r="E15" s="255">
        <v>0</v>
      </c>
      <c r="F15" s="255">
        <v>4162454.72</v>
      </c>
      <c r="G15" s="255">
        <v>0</v>
      </c>
      <c r="H15" s="255">
        <v>0</v>
      </c>
      <c r="I15" s="256">
        <v>-4088321.2899999996</v>
      </c>
      <c r="J15" s="255">
        <v>0</v>
      </c>
      <c r="K15" s="255">
        <v>0</v>
      </c>
      <c r="L15" s="255">
        <v>-3184361.64</v>
      </c>
      <c r="M15" s="255">
        <v>0</v>
      </c>
      <c r="N15" s="255">
        <v>0</v>
      </c>
      <c r="O15" s="255">
        <v>0</v>
      </c>
      <c r="P15" s="255">
        <v>232790347.38</v>
      </c>
      <c r="Q15" s="255">
        <v>978093.08</v>
      </c>
    </row>
    <row r="16" spans="1:17" x14ac:dyDescent="0.25">
      <c r="A16" s="246" t="s">
        <v>604</v>
      </c>
      <c r="B16" s="254" t="s">
        <v>605</v>
      </c>
      <c r="C16" s="255">
        <v>1938832702.21</v>
      </c>
      <c r="D16" s="255">
        <v>0</v>
      </c>
      <c r="E16" s="255">
        <v>0</v>
      </c>
      <c r="F16" s="255">
        <v>0</v>
      </c>
      <c r="G16" s="255">
        <v>0</v>
      </c>
      <c r="H16" s="255">
        <v>0</v>
      </c>
      <c r="I16" s="255">
        <v>0</v>
      </c>
      <c r="J16" s="255">
        <v>0</v>
      </c>
      <c r="K16" s="255">
        <v>0</v>
      </c>
      <c r="L16" s="255">
        <v>0</v>
      </c>
      <c r="M16" s="255">
        <v>0</v>
      </c>
      <c r="N16" s="255">
        <v>0</v>
      </c>
      <c r="O16" s="255">
        <v>0</v>
      </c>
      <c r="P16" s="255">
        <v>170012468.08000001</v>
      </c>
      <c r="Q16" s="255">
        <v>0</v>
      </c>
    </row>
    <row r="17" spans="1:17" x14ac:dyDescent="0.25">
      <c r="A17" s="258" t="s">
        <v>606</v>
      </c>
      <c r="B17" s="259" t="s">
        <v>591</v>
      </c>
      <c r="C17" s="255">
        <v>0</v>
      </c>
      <c r="D17" s="255">
        <v>0</v>
      </c>
      <c r="E17" s="255">
        <v>0</v>
      </c>
      <c r="F17" s="255">
        <v>0</v>
      </c>
      <c r="G17" s="255">
        <v>0</v>
      </c>
      <c r="H17" s="255">
        <v>0</v>
      </c>
      <c r="I17" s="255">
        <v>0</v>
      </c>
      <c r="J17" s="255">
        <v>0</v>
      </c>
      <c r="K17" s="255">
        <v>0</v>
      </c>
      <c r="L17" s="255">
        <v>0</v>
      </c>
      <c r="M17" s="255">
        <v>0</v>
      </c>
      <c r="N17" s="255">
        <v>0</v>
      </c>
      <c r="O17" s="255">
        <v>0</v>
      </c>
      <c r="P17" s="255">
        <v>0</v>
      </c>
      <c r="Q17" s="255">
        <v>0</v>
      </c>
    </row>
    <row r="18" spans="1:17" x14ac:dyDescent="0.25">
      <c r="A18" s="258" t="s">
        <v>607</v>
      </c>
      <c r="B18" s="259" t="s">
        <v>593</v>
      </c>
      <c r="C18" s="255">
        <v>506165838.17000002</v>
      </c>
      <c r="D18" s="255">
        <v>0</v>
      </c>
      <c r="E18" s="255">
        <v>0</v>
      </c>
      <c r="F18" s="255">
        <v>0</v>
      </c>
      <c r="G18" s="255">
        <v>0</v>
      </c>
      <c r="H18" s="255">
        <v>0</v>
      </c>
      <c r="I18" s="255">
        <v>0</v>
      </c>
      <c r="J18" s="255">
        <v>0</v>
      </c>
      <c r="K18" s="255">
        <v>0</v>
      </c>
      <c r="L18" s="255">
        <v>0</v>
      </c>
      <c r="M18" s="255">
        <v>0</v>
      </c>
      <c r="N18" s="255">
        <v>0</v>
      </c>
      <c r="O18" s="255">
        <v>0</v>
      </c>
      <c r="P18" s="255">
        <v>85731995.390000001</v>
      </c>
      <c r="Q18" s="255">
        <v>0</v>
      </c>
    </row>
    <row r="19" spans="1:17" x14ac:dyDescent="0.25">
      <c r="A19" s="258" t="s">
        <v>608</v>
      </c>
      <c r="B19" s="259" t="s">
        <v>595</v>
      </c>
      <c r="C19" s="255">
        <v>1372776701.9100001</v>
      </c>
      <c r="D19" s="255">
        <v>0</v>
      </c>
      <c r="E19" s="255">
        <v>0</v>
      </c>
      <c r="F19" s="255">
        <v>0</v>
      </c>
      <c r="G19" s="255">
        <v>0</v>
      </c>
      <c r="H19" s="255">
        <v>0</v>
      </c>
      <c r="I19" s="255">
        <v>0</v>
      </c>
      <c r="J19" s="255">
        <v>0</v>
      </c>
      <c r="K19" s="255">
        <v>0</v>
      </c>
      <c r="L19" s="255">
        <v>0</v>
      </c>
      <c r="M19" s="255">
        <v>0</v>
      </c>
      <c r="N19" s="255">
        <v>0</v>
      </c>
      <c r="O19" s="255">
        <v>0</v>
      </c>
      <c r="P19" s="255">
        <v>54231965.409999996</v>
      </c>
      <c r="Q19" s="255">
        <v>0</v>
      </c>
    </row>
    <row r="20" spans="1:17" x14ac:dyDescent="0.25">
      <c r="A20" s="258" t="s">
        <v>609</v>
      </c>
      <c r="B20" s="259" t="s">
        <v>597</v>
      </c>
      <c r="C20" s="255">
        <v>26409454.390000001</v>
      </c>
      <c r="D20" s="255">
        <v>0</v>
      </c>
      <c r="E20" s="255">
        <v>0</v>
      </c>
      <c r="F20" s="255">
        <v>0</v>
      </c>
      <c r="G20" s="255">
        <v>0</v>
      </c>
      <c r="H20" s="255">
        <v>0</v>
      </c>
      <c r="I20" s="255">
        <v>0</v>
      </c>
      <c r="J20" s="255">
        <v>0</v>
      </c>
      <c r="K20" s="255">
        <v>0</v>
      </c>
      <c r="L20" s="255">
        <v>0</v>
      </c>
      <c r="M20" s="255">
        <v>0</v>
      </c>
      <c r="N20" s="255">
        <v>0</v>
      </c>
      <c r="O20" s="255">
        <v>0</v>
      </c>
      <c r="P20" s="255">
        <v>2998250</v>
      </c>
      <c r="Q20" s="255">
        <v>0</v>
      </c>
    </row>
    <row r="21" spans="1:17" x14ac:dyDescent="0.25">
      <c r="A21" s="258" t="s">
        <v>610</v>
      </c>
      <c r="B21" s="259" t="s">
        <v>599</v>
      </c>
      <c r="C21" s="255">
        <v>33480707.739999998</v>
      </c>
      <c r="D21" s="255">
        <v>0</v>
      </c>
      <c r="E21" s="255">
        <v>0</v>
      </c>
      <c r="F21" s="255">
        <v>0</v>
      </c>
      <c r="G21" s="255">
        <v>0</v>
      </c>
      <c r="H21" s="255">
        <v>0</v>
      </c>
      <c r="I21" s="255">
        <v>0</v>
      </c>
      <c r="J21" s="255">
        <v>0</v>
      </c>
      <c r="K21" s="255">
        <v>0</v>
      </c>
      <c r="L21" s="255">
        <v>0</v>
      </c>
      <c r="M21" s="255">
        <v>0</v>
      </c>
      <c r="N21" s="255">
        <v>0</v>
      </c>
      <c r="O21" s="255">
        <v>0</v>
      </c>
      <c r="P21" s="255">
        <v>27050257.280000001</v>
      </c>
      <c r="Q21" s="255">
        <v>0</v>
      </c>
    </row>
    <row r="22" spans="1:17" x14ac:dyDescent="0.25">
      <c r="A22" s="246" t="s">
        <v>611</v>
      </c>
      <c r="B22" s="254" t="s">
        <v>612</v>
      </c>
      <c r="C22" s="255">
        <v>680856822.75</v>
      </c>
      <c r="D22" s="255">
        <v>0</v>
      </c>
      <c r="E22" s="255">
        <v>0</v>
      </c>
      <c r="F22" s="255">
        <v>1050008.01</v>
      </c>
      <c r="G22" s="255">
        <v>0</v>
      </c>
      <c r="H22" s="255">
        <v>0</v>
      </c>
      <c r="I22" s="255">
        <v>1131659.78</v>
      </c>
      <c r="J22" s="255">
        <v>0</v>
      </c>
      <c r="K22" s="255">
        <v>0</v>
      </c>
      <c r="L22" s="255">
        <v>973635.35</v>
      </c>
      <c r="M22" s="255">
        <v>0</v>
      </c>
      <c r="N22" s="255">
        <v>0</v>
      </c>
      <c r="O22" s="260"/>
      <c r="P22" s="255">
        <v>90538894.189999998</v>
      </c>
      <c r="Q22" s="255">
        <v>0</v>
      </c>
    </row>
    <row r="23" spans="1:17" x14ac:dyDescent="0.25">
      <c r="A23" s="258" t="s">
        <v>613</v>
      </c>
      <c r="B23" s="259" t="s">
        <v>591</v>
      </c>
      <c r="C23" s="255">
        <v>0</v>
      </c>
      <c r="D23" s="255">
        <v>0</v>
      </c>
      <c r="E23" s="255">
        <v>0</v>
      </c>
      <c r="F23" s="255">
        <v>0</v>
      </c>
      <c r="G23" s="255">
        <v>0</v>
      </c>
      <c r="H23" s="255">
        <v>0</v>
      </c>
      <c r="I23" s="255">
        <v>0</v>
      </c>
      <c r="J23" s="255">
        <v>0</v>
      </c>
      <c r="K23" s="255">
        <v>0</v>
      </c>
      <c r="L23" s="255">
        <v>0</v>
      </c>
      <c r="M23" s="255">
        <v>0</v>
      </c>
      <c r="N23" s="255">
        <v>0</v>
      </c>
      <c r="O23" s="261"/>
      <c r="P23" s="255">
        <v>0</v>
      </c>
      <c r="Q23" s="255">
        <v>0</v>
      </c>
    </row>
    <row r="24" spans="1:17" x14ac:dyDescent="0.25">
      <c r="A24" s="258" t="s">
        <v>614</v>
      </c>
      <c r="B24" s="259" t="s">
        <v>593</v>
      </c>
      <c r="C24" s="255">
        <v>462422.7</v>
      </c>
      <c r="D24" s="255">
        <v>0</v>
      </c>
      <c r="E24" s="255">
        <v>0</v>
      </c>
      <c r="F24" s="255">
        <v>0</v>
      </c>
      <c r="G24" s="255">
        <v>0</v>
      </c>
      <c r="H24" s="255">
        <v>0</v>
      </c>
      <c r="I24" s="255">
        <v>9.69</v>
      </c>
      <c r="J24" s="255">
        <v>0</v>
      </c>
      <c r="K24" s="255">
        <v>0</v>
      </c>
      <c r="L24" s="255">
        <v>0</v>
      </c>
      <c r="M24" s="255">
        <v>0</v>
      </c>
      <c r="N24" s="255">
        <v>0</v>
      </c>
      <c r="O24" s="261"/>
      <c r="P24" s="255">
        <v>0</v>
      </c>
      <c r="Q24" s="255">
        <v>0</v>
      </c>
    </row>
    <row r="25" spans="1:17" x14ac:dyDescent="0.25">
      <c r="A25" s="258" t="s">
        <v>615</v>
      </c>
      <c r="B25" s="259" t="s">
        <v>595</v>
      </c>
      <c r="C25" s="255">
        <v>12770166.68</v>
      </c>
      <c r="D25" s="255">
        <v>0</v>
      </c>
      <c r="E25" s="255">
        <v>0</v>
      </c>
      <c r="F25" s="255">
        <v>0</v>
      </c>
      <c r="G25" s="255">
        <v>0</v>
      </c>
      <c r="H25" s="255">
        <v>0</v>
      </c>
      <c r="I25" s="255">
        <v>2048.13</v>
      </c>
      <c r="J25" s="255">
        <v>0</v>
      </c>
      <c r="K25" s="255">
        <v>0</v>
      </c>
      <c r="L25" s="255">
        <v>0</v>
      </c>
      <c r="M25" s="255">
        <v>0</v>
      </c>
      <c r="N25" s="255">
        <v>0</v>
      </c>
      <c r="O25" s="261"/>
      <c r="P25" s="255">
        <v>0</v>
      </c>
      <c r="Q25" s="255">
        <v>0</v>
      </c>
    </row>
    <row r="26" spans="1:17" x14ac:dyDescent="0.25">
      <c r="A26" s="258" t="s">
        <v>616</v>
      </c>
      <c r="B26" s="259" t="s">
        <v>597</v>
      </c>
      <c r="C26" s="255">
        <v>49359999.530000001</v>
      </c>
      <c r="D26" s="255">
        <v>0</v>
      </c>
      <c r="E26" s="255">
        <v>0</v>
      </c>
      <c r="F26" s="255">
        <v>0</v>
      </c>
      <c r="G26" s="255">
        <v>0</v>
      </c>
      <c r="H26" s="255">
        <v>0</v>
      </c>
      <c r="I26" s="255">
        <v>141378.88</v>
      </c>
      <c r="J26" s="255">
        <v>0</v>
      </c>
      <c r="K26" s="255">
        <v>0</v>
      </c>
      <c r="L26" s="255">
        <v>0</v>
      </c>
      <c r="M26" s="255">
        <v>0</v>
      </c>
      <c r="N26" s="255">
        <v>0</v>
      </c>
      <c r="O26" s="261"/>
      <c r="P26" s="255">
        <v>21990762.989999998</v>
      </c>
      <c r="Q26" s="255">
        <v>0</v>
      </c>
    </row>
    <row r="27" spans="1:17" x14ac:dyDescent="0.25">
      <c r="A27" s="258" t="s">
        <v>617</v>
      </c>
      <c r="B27" s="259" t="s">
        <v>599</v>
      </c>
      <c r="C27" s="255">
        <v>566867213.65999997</v>
      </c>
      <c r="D27" s="255">
        <v>0</v>
      </c>
      <c r="E27" s="255">
        <v>0</v>
      </c>
      <c r="F27" s="255">
        <v>966541.35</v>
      </c>
      <c r="G27" s="255">
        <v>0</v>
      </c>
      <c r="H27" s="255">
        <v>0</v>
      </c>
      <c r="I27" s="255">
        <v>926716.36</v>
      </c>
      <c r="J27" s="255">
        <v>0</v>
      </c>
      <c r="K27" s="255">
        <v>0</v>
      </c>
      <c r="L27" s="255">
        <v>966541.35</v>
      </c>
      <c r="M27" s="255">
        <v>0</v>
      </c>
      <c r="N27" s="255">
        <v>0</v>
      </c>
      <c r="O27" s="261"/>
      <c r="P27" s="255">
        <v>65985431.710000001</v>
      </c>
      <c r="Q27" s="255">
        <v>0</v>
      </c>
    </row>
    <row r="28" spans="1:17" x14ac:dyDescent="0.25">
      <c r="A28" s="258" t="s">
        <v>618</v>
      </c>
      <c r="B28" s="259" t="s">
        <v>603</v>
      </c>
      <c r="C28" s="255">
        <v>51397020.18</v>
      </c>
      <c r="D28" s="255">
        <v>0</v>
      </c>
      <c r="E28" s="255">
        <v>0</v>
      </c>
      <c r="F28" s="255">
        <v>83466.66</v>
      </c>
      <c r="G28" s="255">
        <v>0</v>
      </c>
      <c r="H28" s="255">
        <v>0</v>
      </c>
      <c r="I28" s="255">
        <v>61506.720000000001</v>
      </c>
      <c r="J28" s="255">
        <v>0</v>
      </c>
      <c r="K28" s="255">
        <v>0</v>
      </c>
      <c r="L28" s="255">
        <v>7094</v>
      </c>
      <c r="M28" s="255">
        <v>0</v>
      </c>
      <c r="N28" s="255">
        <v>0</v>
      </c>
      <c r="O28" s="262"/>
      <c r="P28" s="255">
        <v>2562699.4900000002</v>
      </c>
      <c r="Q28" s="255">
        <v>0</v>
      </c>
    </row>
    <row r="29" spans="1:17" x14ac:dyDescent="0.25">
      <c r="A29" s="263" t="s">
        <v>619</v>
      </c>
      <c r="B29" s="264" t="s">
        <v>411</v>
      </c>
      <c r="C29" s="265">
        <v>7526288034.7200003</v>
      </c>
      <c r="D29" s="265">
        <v>0</v>
      </c>
      <c r="E29" s="265">
        <v>0</v>
      </c>
      <c r="F29" s="265">
        <v>49596472.619999997</v>
      </c>
      <c r="G29" s="265">
        <v>0</v>
      </c>
      <c r="H29" s="265">
        <v>0</v>
      </c>
      <c r="I29" s="265">
        <v>-74199794.439999998</v>
      </c>
      <c r="J29" s="265">
        <v>0</v>
      </c>
      <c r="K29" s="265">
        <v>0</v>
      </c>
      <c r="L29" s="265">
        <v>-21916273.109999999</v>
      </c>
      <c r="M29" s="265">
        <v>0</v>
      </c>
      <c r="N29" s="265">
        <v>0</v>
      </c>
      <c r="O29" s="265">
        <v>0</v>
      </c>
      <c r="P29" s="265">
        <v>1140834169.6900001</v>
      </c>
      <c r="Q29" s="265">
        <v>18532059.460000001</v>
      </c>
    </row>
  </sheetData>
  <mergeCells count="12">
    <mergeCell ref="A1:B1"/>
    <mergeCell ref="A3:B3"/>
    <mergeCell ref="A4:B4"/>
    <mergeCell ref="C4:H4"/>
    <mergeCell ref="I4:N4"/>
    <mergeCell ref="A6:B6"/>
    <mergeCell ref="P4:Q4"/>
    <mergeCell ref="A5:B5"/>
    <mergeCell ref="C5:E5"/>
    <mergeCell ref="F5:H5"/>
    <mergeCell ref="I5:K5"/>
    <mergeCell ref="L5:N5"/>
  </mergeCells>
  <pageMargins left="0.7" right="0.7" top="0.75" bottom="0.75" header="0.3" footer="0.3"/>
  <pageSetup paperSize="8" scale="66"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FFFF00"/>
  </sheetPr>
  <dimension ref="A1:K19"/>
  <sheetViews>
    <sheetView showGridLines="0" zoomScaleNormal="100" zoomScalePageLayoutView="90" workbookViewId="0">
      <selection activeCell="H14" sqref="H14"/>
    </sheetView>
  </sheetViews>
  <sheetFormatPr baseColWidth="10" defaultColWidth="9.140625" defaultRowHeight="15" x14ac:dyDescent="0.25"/>
  <cols>
    <col min="1" max="1" width="11" customWidth="1"/>
    <col min="2" max="2" width="2.140625" customWidth="1"/>
    <col min="3" max="3" width="43.7109375" customWidth="1"/>
    <col min="4" max="11" width="21.85546875" customWidth="1"/>
  </cols>
  <sheetData>
    <row r="1" spans="1:11" x14ac:dyDescent="0.25">
      <c r="A1" s="399" t="s">
        <v>620</v>
      </c>
      <c r="B1" s="399"/>
      <c r="C1" s="399"/>
      <c r="D1" s="243"/>
      <c r="E1" s="243"/>
      <c r="F1" s="243"/>
      <c r="G1" s="243"/>
    </row>
    <row r="2" spans="1:11" s="336" customFormat="1" x14ac:dyDescent="0.25">
      <c r="A2" s="335"/>
      <c r="B2" s="335"/>
      <c r="C2" s="335"/>
      <c r="D2" s="335"/>
      <c r="E2" s="335"/>
      <c r="F2" s="335"/>
      <c r="G2" s="335"/>
    </row>
    <row r="3" spans="1:11" s="336" customFormat="1" x14ac:dyDescent="0.25">
      <c r="A3" s="335"/>
      <c r="B3" s="335"/>
      <c r="C3" s="335"/>
      <c r="D3" s="335"/>
      <c r="E3" s="335"/>
      <c r="F3" s="335"/>
      <c r="G3" s="335"/>
    </row>
    <row r="4" spans="1:11" x14ac:dyDescent="0.25">
      <c r="B4" s="412"/>
      <c r="C4" s="412"/>
      <c r="F4" s="244"/>
      <c r="J4" s="244"/>
      <c r="K4" s="244"/>
    </row>
    <row r="5" spans="1:11" x14ac:dyDescent="0.25">
      <c r="A5" s="400"/>
      <c r="B5" s="413"/>
      <c r="C5" s="401"/>
      <c r="D5" s="246" t="s">
        <v>100</v>
      </c>
      <c r="E5" s="246" t="s">
        <v>101</v>
      </c>
      <c r="F5" s="246" t="s">
        <v>222</v>
      </c>
      <c r="G5" s="246" t="s">
        <v>413</v>
      </c>
      <c r="H5" s="246" t="s">
        <v>414</v>
      </c>
      <c r="I5" s="246" t="s">
        <v>415</v>
      </c>
      <c r="J5" s="246" t="s">
        <v>416</v>
      </c>
      <c r="K5" s="246" t="s">
        <v>417</v>
      </c>
    </row>
    <row r="6" spans="1:11" ht="48" customHeight="1" x14ac:dyDescent="0.25">
      <c r="A6" s="393"/>
      <c r="B6" s="410"/>
      <c r="C6" s="394"/>
      <c r="D6" s="402" t="s">
        <v>621</v>
      </c>
      <c r="E6" s="403"/>
      <c r="F6" s="403"/>
      <c r="G6" s="404"/>
      <c r="H6" s="402" t="s">
        <v>575</v>
      </c>
      <c r="I6" s="404"/>
      <c r="J6" s="409" t="s">
        <v>622</v>
      </c>
      <c r="K6" s="392"/>
    </row>
    <row r="7" spans="1:11" ht="77.25" x14ac:dyDescent="0.25">
      <c r="A7" s="393"/>
      <c r="B7" s="410"/>
      <c r="C7" s="394"/>
      <c r="D7" s="270" t="s">
        <v>623</v>
      </c>
      <c r="E7" s="398" t="s">
        <v>624</v>
      </c>
      <c r="F7" s="398"/>
      <c r="G7" s="398"/>
      <c r="H7" s="270" t="s">
        <v>625</v>
      </c>
      <c r="I7" s="270" t="s">
        <v>626</v>
      </c>
      <c r="J7" s="266"/>
      <c r="K7" s="249" t="s">
        <v>627</v>
      </c>
    </row>
    <row r="8" spans="1:11" x14ac:dyDescent="0.25">
      <c r="A8" s="390"/>
      <c r="B8" s="411"/>
      <c r="C8" s="391"/>
      <c r="D8" s="253"/>
      <c r="E8" s="269"/>
      <c r="F8" s="246" t="s">
        <v>628</v>
      </c>
      <c r="G8" s="252" t="s">
        <v>1169</v>
      </c>
      <c r="H8" s="253"/>
      <c r="I8" s="253"/>
      <c r="J8" s="245"/>
      <c r="K8" s="253"/>
    </row>
    <row r="9" spans="1:11" x14ac:dyDescent="0.25">
      <c r="A9" s="246" t="s">
        <v>587</v>
      </c>
      <c r="B9" s="405" t="s">
        <v>588</v>
      </c>
      <c r="C9" s="406"/>
      <c r="D9" s="255">
        <v>0</v>
      </c>
      <c r="E9" s="255">
        <v>0</v>
      </c>
      <c r="F9" s="271">
        <v>0</v>
      </c>
      <c r="G9" s="256">
        <v>0</v>
      </c>
      <c r="H9" s="255">
        <v>0</v>
      </c>
      <c r="I9" s="255">
        <v>0</v>
      </c>
      <c r="J9" s="255">
        <v>0</v>
      </c>
      <c r="K9" s="255">
        <v>0</v>
      </c>
    </row>
    <row r="10" spans="1:11" x14ac:dyDescent="0.25">
      <c r="A10" s="246" t="s">
        <v>589</v>
      </c>
      <c r="B10" s="405" t="s">
        <v>590</v>
      </c>
      <c r="C10" s="406"/>
      <c r="D10" s="255">
        <v>17532109.640000001</v>
      </c>
      <c r="E10" s="255">
        <v>32074638.920000002</v>
      </c>
      <c r="F10" s="271">
        <v>32058776.050000001</v>
      </c>
      <c r="G10" s="256">
        <v>18200049.280000001</v>
      </c>
      <c r="H10" s="255">
        <v>0</v>
      </c>
      <c r="I10" s="255">
        <v>-13006232.51</v>
      </c>
      <c r="J10" s="255">
        <v>29646781.25</v>
      </c>
      <c r="K10" s="255">
        <v>13676236.15</v>
      </c>
    </row>
    <row r="11" spans="1:11" x14ac:dyDescent="0.25">
      <c r="A11" s="246" t="s">
        <v>567</v>
      </c>
      <c r="B11" s="272" t="s">
        <v>2</v>
      </c>
      <c r="C11" s="273" t="s">
        <v>591</v>
      </c>
      <c r="D11" s="255">
        <v>0</v>
      </c>
      <c r="E11" s="255">
        <v>0</v>
      </c>
      <c r="F11" s="271">
        <v>0</v>
      </c>
      <c r="G11" s="256">
        <v>0</v>
      </c>
      <c r="H11" s="255">
        <v>0</v>
      </c>
      <c r="I11" s="255">
        <v>0</v>
      </c>
      <c r="J11" s="255">
        <v>0</v>
      </c>
      <c r="K11" s="255">
        <v>0</v>
      </c>
    </row>
    <row r="12" spans="1:11" x14ac:dyDescent="0.25">
      <c r="A12" s="246" t="s">
        <v>592</v>
      </c>
      <c r="B12" s="272" t="s">
        <v>2</v>
      </c>
      <c r="C12" s="273" t="s">
        <v>593</v>
      </c>
      <c r="D12" s="255">
        <v>0</v>
      </c>
      <c r="E12" s="255">
        <v>0</v>
      </c>
      <c r="F12" s="271">
        <v>0</v>
      </c>
      <c r="G12" s="256">
        <v>0</v>
      </c>
      <c r="H12" s="255">
        <v>0</v>
      </c>
      <c r="I12" s="255">
        <v>0</v>
      </c>
      <c r="J12" s="255">
        <v>0</v>
      </c>
      <c r="K12" s="255">
        <v>0</v>
      </c>
    </row>
    <row r="13" spans="1:11" x14ac:dyDescent="0.25">
      <c r="A13" s="246" t="s">
        <v>594</v>
      </c>
      <c r="B13" s="272" t="s">
        <v>2</v>
      </c>
      <c r="C13" s="273" t="s">
        <v>595</v>
      </c>
      <c r="D13" s="255">
        <v>0</v>
      </c>
      <c r="E13" s="255">
        <v>0</v>
      </c>
      <c r="F13" s="271">
        <v>0</v>
      </c>
      <c r="G13" s="256">
        <v>0</v>
      </c>
      <c r="H13" s="255">
        <v>0</v>
      </c>
      <c r="I13" s="255">
        <v>0</v>
      </c>
      <c r="J13" s="255">
        <v>0</v>
      </c>
      <c r="K13" s="255">
        <v>0</v>
      </c>
    </row>
    <row r="14" spans="1:11" x14ac:dyDescent="0.25">
      <c r="A14" s="246" t="s">
        <v>596</v>
      </c>
      <c r="B14" s="272" t="s">
        <v>2</v>
      </c>
      <c r="C14" s="273" t="s">
        <v>597</v>
      </c>
      <c r="D14" s="255">
        <v>0</v>
      </c>
      <c r="E14" s="255">
        <v>0</v>
      </c>
      <c r="F14" s="271">
        <v>0</v>
      </c>
      <c r="G14" s="256">
        <v>0</v>
      </c>
      <c r="H14" s="255">
        <v>0</v>
      </c>
      <c r="I14" s="255">
        <v>0</v>
      </c>
      <c r="J14" s="255">
        <v>0</v>
      </c>
      <c r="K14" s="255">
        <v>0</v>
      </c>
    </row>
    <row r="15" spans="1:11" x14ac:dyDescent="0.25">
      <c r="A15" s="246" t="s">
        <v>598</v>
      </c>
      <c r="B15" s="272" t="s">
        <v>2</v>
      </c>
      <c r="C15" s="273" t="s">
        <v>599</v>
      </c>
      <c r="D15" s="255">
        <v>10088346.380000001</v>
      </c>
      <c r="E15" s="255">
        <v>29937846.039999999</v>
      </c>
      <c r="F15" s="271">
        <v>29937846.039999999</v>
      </c>
      <c r="G15" s="256">
        <v>16434245.029999999</v>
      </c>
      <c r="H15" s="255">
        <v>0</v>
      </c>
      <c r="I15" s="255">
        <v>-11599691.15</v>
      </c>
      <c r="J15" s="255">
        <v>22115312.760000002</v>
      </c>
      <c r="K15" s="255">
        <v>12945984.630000001</v>
      </c>
    </row>
    <row r="16" spans="1:11" x14ac:dyDescent="0.25">
      <c r="A16" s="246" t="s">
        <v>600</v>
      </c>
      <c r="B16" s="272" t="s">
        <v>2</v>
      </c>
      <c r="C16" s="273" t="s">
        <v>603</v>
      </c>
      <c r="D16" s="255">
        <v>7443763.2599999998</v>
      </c>
      <c r="E16" s="255">
        <v>2136792.88</v>
      </c>
      <c r="F16" s="271">
        <v>2120930.0099999998</v>
      </c>
      <c r="G16" s="256">
        <v>1765804.25</v>
      </c>
      <c r="H16" s="255">
        <v>0</v>
      </c>
      <c r="I16" s="255">
        <v>-1406541.36</v>
      </c>
      <c r="J16" s="255">
        <v>7531468.4900000002</v>
      </c>
      <c r="K16" s="255">
        <v>730251.52</v>
      </c>
    </row>
    <row r="17" spans="1:11" x14ac:dyDescent="0.25">
      <c r="A17" s="246" t="s">
        <v>602</v>
      </c>
      <c r="B17" s="405" t="s">
        <v>605</v>
      </c>
      <c r="C17" s="406"/>
      <c r="D17" s="255">
        <v>0</v>
      </c>
      <c r="E17" s="255">
        <v>0</v>
      </c>
      <c r="F17" s="271">
        <v>0</v>
      </c>
      <c r="G17" s="256">
        <v>0</v>
      </c>
      <c r="H17" s="255">
        <v>0</v>
      </c>
      <c r="I17" s="255">
        <v>0</v>
      </c>
      <c r="J17" s="255">
        <v>0</v>
      </c>
      <c r="K17" s="255">
        <v>0</v>
      </c>
    </row>
    <row r="18" spans="1:11" x14ac:dyDescent="0.25">
      <c r="A18" s="246" t="s">
        <v>604</v>
      </c>
      <c r="B18" s="405" t="s">
        <v>629</v>
      </c>
      <c r="C18" s="406"/>
      <c r="D18" s="255">
        <v>50844.27</v>
      </c>
      <c r="E18" s="255">
        <v>0</v>
      </c>
      <c r="F18" s="271">
        <v>0</v>
      </c>
      <c r="G18" s="256">
        <v>0</v>
      </c>
      <c r="H18" s="255">
        <v>624.12</v>
      </c>
      <c r="I18" s="255">
        <v>0</v>
      </c>
      <c r="J18" s="255">
        <v>0</v>
      </c>
      <c r="K18" s="255">
        <v>0</v>
      </c>
    </row>
    <row r="19" spans="1:11" x14ac:dyDescent="0.25">
      <c r="A19" s="274" t="s">
        <v>606</v>
      </c>
      <c r="B19" s="407" t="s">
        <v>411</v>
      </c>
      <c r="C19" s="408"/>
      <c r="D19" s="265">
        <v>17582953.91</v>
      </c>
      <c r="E19" s="265">
        <v>32074638.920000002</v>
      </c>
      <c r="F19" s="265">
        <v>32058776.050000001</v>
      </c>
      <c r="G19" s="265">
        <v>18200049.280000001</v>
      </c>
      <c r="H19" s="265">
        <v>-624.12</v>
      </c>
      <c r="I19" s="265">
        <v>-13006232.51</v>
      </c>
      <c r="J19" s="265">
        <v>29646781.25</v>
      </c>
      <c r="K19" s="265">
        <v>13676236.15</v>
      </c>
    </row>
  </sheetData>
  <mergeCells count="15">
    <mergeCell ref="A1:C1"/>
    <mergeCell ref="B4:C4"/>
    <mergeCell ref="A5:C5"/>
    <mergeCell ref="A6:C6"/>
    <mergeCell ref="D6:G6"/>
    <mergeCell ref="B17:C17"/>
    <mergeCell ref="B18:C18"/>
    <mergeCell ref="B19:C19"/>
    <mergeCell ref="J6:K6"/>
    <mergeCell ref="A7:C7"/>
    <mergeCell ref="E7:G7"/>
    <mergeCell ref="A8:C8"/>
    <mergeCell ref="B9:C9"/>
    <mergeCell ref="B10:C10"/>
    <mergeCell ref="H6:I6"/>
  </mergeCells>
  <pageMargins left="0.7" right="0.7" top="0.75" bottom="0.75" header="0.3" footer="0.3"/>
  <pageSetup paperSize="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FFFF00"/>
    <pageSetUpPr fitToPage="1"/>
  </sheetPr>
  <dimension ref="A1:P29"/>
  <sheetViews>
    <sheetView showGridLines="0" topLeftCell="E1" zoomScaleNormal="100" workbookViewId="0">
      <selection activeCell="N1" sqref="N1"/>
    </sheetView>
  </sheetViews>
  <sheetFormatPr baseColWidth="10" defaultColWidth="9.140625" defaultRowHeight="15" x14ac:dyDescent="0.25"/>
  <cols>
    <col min="1" max="1" width="11" customWidth="1"/>
    <col min="2" max="3" width="2.140625" customWidth="1"/>
    <col min="4" max="4" width="43.7109375" customWidth="1"/>
    <col min="5" max="16" width="21.85546875" customWidth="1"/>
  </cols>
  <sheetData>
    <row r="1" spans="1:16" ht="30" customHeight="1" x14ac:dyDescent="0.25">
      <c r="A1" s="419" t="s">
        <v>630</v>
      </c>
      <c r="B1" s="419"/>
      <c r="C1" s="419"/>
      <c r="D1" s="419"/>
      <c r="E1" s="1"/>
      <c r="F1" s="1"/>
      <c r="G1" s="1"/>
      <c r="H1" s="1"/>
      <c r="I1" s="1"/>
      <c r="J1" s="1"/>
      <c r="K1" s="1"/>
      <c r="L1" s="1"/>
      <c r="M1" s="1"/>
      <c r="N1" s="1"/>
      <c r="O1" s="1"/>
      <c r="P1" s="1"/>
    </row>
    <row r="2" spans="1:16" x14ac:dyDescent="0.25">
      <c r="A2" s="4"/>
      <c r="B2" s="420"/>
      <c r="C2" s="420"/>
      <c r="D2" s="420"/>
      <c r="E2" s="4"/>
      <c r="F2" s="4"/>
      <c r="G2" s="4"/>
      <c r="H2" s="4"/>
      <c r="I2" s="4"/>
      <c r="J2" s="4"/>
      <c r="K2" s="4"/>
      <c r="L2" s="4"/>
      <c r="M2" s="4"/>
      <c r="N2" s="4"/>
      <c r="O2" s="4"/>
      <c r="P2" s="4"/>
    </row>
    <row r="3" spans="1:16" x14ac:dyDescent="0.25">
      <c r="A3" s="421"/>
      <c r="B3" s="422"/>
      <c r="C3" s="422"/>
      <c r="D3" s="423"/>
      <c r="E3" s="275" t="s">
        <v>100</v>
      </c>
      <c r="F3" s="275" t="s">
        <v>101</v>
      </c>
      <c r="G3" s="275" t="s">
        <v>222</v>
      </c>
      <c r="H3" s="275" t="s">
        <v>413</v>
      </c>
      <c r="I3" s="275" t="s">
        <v>414</v>
      </c>
      <c r="J3" s="275" t="s">
        <v>415</v>
      </c>
      <c r="K3" s="275" t="s">
        <v>416</v>
      </c>
      <c r="L3" s="275" t="s">
        <v>417</v>
      </c>
      <c r="M3" s="275" t="s">
        <v>454</v>
      </c>
      <c r="N3" s="275" t="s">
        <v>455</v>
      </c>
      <c r="O3" s="275" t="s">
        <v>456</v>
      </c>
      <c r="P3" s="275" t="s">
        <v>457</v>
      </c>
    </row>
    <row r="4" spans="1:16" x14ac:dyDescent="0.25">
      <c r="A4" s="424"/>
      <c r="B4" s="425"/>
      <c r="C4" s="425"/>
      <c r="D4" s="426"/>
      <c r="E4" s="427" t="s">
        <v>574</v>
      </c>
      <c r="F4" s="427"/>
      <c r="G4" s="427"/>
      <c r="H4" s="427"/>
      <c r="I4" s="427"/>
      <c r="J4" s="427"/>
      <c r="K4" s="427"/>
      <c r="L4" s="427"/>
      <c r="M4" s="427"/>
      <c r="N4" s="427"/>
      <c r="O4" s="427"/>
      <c r="P4" s="427"/>
    </row>
    <row r="5" spans="1:16" x14ac:dyDescent="0.25">
      <c r="A5" s="424"/>
      <c r="B5" s="425"/>
      <c r="C5" s="425"/>
      <c r="D5" s="426"/>
      <c r="E5" s="428" t="s">
        <v>577</v>
      </c>
      <c r="F5" s="427"/>
      <c r="G5" s="427"/>
      <c r="H5" s="428" t="s">
        <v>578</v>
      </c>
      <c r="I5" s="428"/>
      <c r="J5" s="428"/>
      <c r="K5" s="428"/>
      <c r="L5" s="428"/>
      <c r="M5" s="428"/>
      <c r="N5" s="428"/>
      <c r="O5" s="428"/>
      <c r="P5" s="428"/>
    </row>
    <row r="6" spans="1:16" ht="63.75" x14ac:dyDescent="0.25">
      <c r="A6" s="429"/>
      <c r="B6" s="430"/>
      <c r="C6" s="430"/>
      <c r="D6" s="431"/>
      <c r="E6" s="276"/>
      <c r="F6" s="277" t="s">
        <v>631</v>
      </c>
      <c r="G6" s="277" t="s">
        <v>632</v>
      </c>
      <c r="H6" s="278"/>
      <c r="I6" s="277" t="s">
        <v>633</v>
      </c>
      <c r="J6" s="277" t="s">
        <v>634</v>
      </c>
      <c r="K6" s="277" t="s">
        <v>635</v>
      </c>
      <c r="L6" s="277" t="s">
        <v>636</v>
      </c>
      <c r="M6" s="277" t="s">
        <v>637</v>
      </c>
      <c r="N6" s="277" t="s">
        <v>638</v>
      </c>
      <c r="O6" s="277" t="s">
        <v>639</v>
      </c>
      <c r="P6" s="277" t="s">
        <v>628</v>
      </c>
    </row>
    <row r="7" spans="1:16" x14ac:dyDescent="0.25">
      <c r="A7" s="275" t="s">
        <v>587</v>
      </c>
      <c r="B7" s="432" t="s">
        <v>588</v>
      </c>
      <c r="C7" s="433"/>
      <c r="D7" s="434"/>
      <c r="E7" s="279">
        <v>204663469.44</v>
      </c>
      <c r="F7" s="279">
        <v>204663469.44</v>
      </c>
      <c r="G7" s="279">
        <v>0</v>
      </c>
      <c r="H7" s="279">
        <v>0</v>
      </c>
      <c r="I7" s="279">
        <v>0</v>
      </c>
      <c r="J7" s="279">
        <v>0</v>
      </c>
      <c r="K7" s="279">
        <v>0</v>
      </c>
      <c r="L7" s="279">
        <v>0</v>
      </c>
      <c r="M7" s="279">
        <v>0</v>
      </c>
      <c r="N7" s="279">
        <v>0</v>
      </c>
      <c r="O7" s="279">
        <v>0</v>
      </c>
      <c r="P7" s="279">
        <v>0</v>
      </c>
    </row>
    <row r="8" spans="1:16" x14ac:dyDescent="0.25">
      <c r="A8" s="275" t="s">
        <v>589</v>
      </c>
      <c r="B8" s="432" t="s">
        <v>590</v>
      </c>
      <c r="C8" s="433"/>
      <c r="D8" s="434"/>
      <c r="E8" s="279">
        <v>4701935040.3199997</v>
      </c>
      <c r="F8" s="279">
        <v>4701805794.4499998</v>
      </c>
      <c r="G8" s="279">
        <v>129245.87</v>
      </c>
      <c r="H8" s="279">
        <v>48546464.609999999</v>
      </c>
      <c r="I8" s="279">
        <v>22802111.59</v>
      </c>
      <c r="J8" s="279">
        <v>957374.85</v>
      </c>
      <c r="K8" s="279">
        <v>1702967.6</v>
      </c>
      <c r="L8" s="279">
        <v>3582117.98</v>
      </c>
      <c r="M8" s="279">
        <v>18400667.579999998</v>
      </c>
      <c r="N8" s="279">
        <v>75876.929999999993</v>
      </c>
      <c r="O8" s="279">
        <v>1025348.08</v>
      </c>
      <c r="P8" s="279">
        <v>48008045.270000003</v>
      </c>
    </row>
    <row r="9" spans="1:16" x14ac:dyDescent="0.25">
      <c r="A9" s="275" t="s">
        <v>567</v>
      </c>
      <c r="B9" s="280" t="s">
        <v>2</v>
      </c>
      <c r="C9" s="414" t="s">
        <v>591</v>
      </c>
      <c r="D9" s="415"/>
      <c r="E9" s="279">
        <v>132034643.94</v>
      </c>
      <c r="F9" s="279">
        <v>132034643.94</v>
      </c>
      <c r="G9" s="279">
        <v>0</v>
      </c>
      <c r="H9" s="279">
        <v>0</v>
      </c>
      <c r="I9" s="279">
        <v>0</v>
      </c>
      <c r="J9" s="279">
        <v>0</v>
      </c>
      <c r="K9" s="279">
        <v>0</v>
      </c>
      <c r="L9" s="279">
        <v>0</v>
      </c>
      <c r="M9" s="279">
        <v>0</v>
      </c>
      <c r="N9" s="279">
        <v>0</v>
      </c>
      <c r="O9" s="279">
        <v>0</v>
      </c>
      <c r="P9" s="279">
        <v>0</v>
      </c>
    </row>
    <row r="10" spans="1:16" x14ac:dyDescent="0.25">
      <c r="A10" s="275" t="s">
        <v>592</v>
      </c>
      <c r="B10" s="280" t="s">
        <v>2</v>
      </c>
      <c r="C10" s="414" t="s">
        <v>593</v>
      </c>
      <c r="D10" s="415"/>
      <c r="E10" s="279">
        <v>39590513.020000003</v>
      </c>
      <c r="F10" s="279">
        <v>39590513.020000003</v>
      </c>
      <c r="G10" s="279">
        <v>0</v>
      </c>
      <c r="H10" s="279">
        <v>0</v>
      </c>
      <c r="I10" s="279">
        <v>0</v>
      </c>
      <c r="J10" s="279">
        <v>0</v>
      </c>
      <c r="K10" s="279">
        <v>0</v>
      </c>
      <c r="L10" s="279">
        <v>0</v>
      </c>
      <c r="M10" s="279">
        <v>0</v>
      </c>
      <c r="N10" s="279">
        <v>0</v>
      </c>
      <c r="O10" s="279">
        <v>0</v>
      </c>
      <c r="P10" s="279">
        <v>0</v>
      </c>
    </row>
    <row r="11" spans="1:16" x14ac:dyDescent="0.25">
      <c r="A11" s="275" t="s">
        <v>594</v>
      </c>
      <c r="B11" s="280" t="s">
        <v>2</v>
      </c>
      <c r="C11" s="414" t="s">
        <v>595</v>
      </c>
      <c r="D11" s="415"/>
      <c r="E11" s="279">
        <v>2697746445.1399999</v>
      </c>
      <c r="F11" s="279">
        <v>2697746445.1399999</v>
      </c>
      <c r="G11" s="279">
        <v>0</v>
      </c>
      <c r="H11" s="279">
        <v>0</v>
      </c>
      <c r="I11" s="279">
        <v>0</v>
      </c>
      <c r="J11" s="279">
        <v>0</v>
      </c>
      <c r="K11" s="279">
        <v>0</v>
      </c>
      <c r="L11" s="279">
        <v>0</v>
      </c>
      <c r="M11" s="279">
        <v>0</v>
      </c>
      <c r="N11" s="279">
        <v>0</v>
      </c>
      <c r="O11" s="279">
        <v>0</v>
      </c>
      <c r="P11" s="279">
        <v>0</v>
      </c>
    </row>
    <row r="12" spans="1:16" x14ac:dyDescent="0.25">
      <c r="A12" s="275" t="s">
        <v>596</v>
      </c>
      <c r="B12" s="280" t="s">
        <v>2</v>
      </c>
      <c r="C12" s="414" t="s">
        <v>597</v>
      </c>
      <c r="D12" s="415"/>
      <c r="E12" s="279">
        <v>146819698.22999999</v>
      </c>
      <c r="F12" s="279">
        <v>146819698.22999999</v>
      </c>
      <c r="G12" s="279">
        <v>0</v>
      </c>
      <c r="H12" s="279">
        <v>23296.11</v>
      </c>
      <c r="I12" s="279">
        <v>23296.11</v>
      </c>
      <c r="J12" s="279">
        <v>0</v>
      </c>
      <c r="K12" s="279">
        <v>0</v>
      </c>
      <c r="L12" s="279">
        <v>0</v>
      </c>
      <c r="M12" s="279">
        <v>0</v>
      </c>
      <c r="N12" s="279">
        <v>0</v>
      </c>
      <c r="O12" s="279">
        <v>0</v>
      </c>
      <c r="P12" s="279">
        <v>23296.11</v>
      </c>
    </row>
    <row r="13" spans="1:16" x14ac:dyDescent="0.25">
      <c r="A13" s="275" t="s">
        <v>598</v>
      </c>
      <c r="B13" s="280" t="s">
        <v>2</v>
      </c>
      <c r="C13" s="414" t="s">
        <v>599</v>
      </c>
      <c r="D13" s="415"/>
      <c r="E13" s="279">
        <v>1380816992.21</v>
      </c>
      <c r="F13" s="279">
        <v>1380816992.21</v>
      </c>
      <c r="G13" s="279">
        <v>0</v>
      </c>
      <c r="H13" s="279">
        <v>44360713.780000001</v>
      </c>
      <c r="I13" s="279">
        <v>20789707.75</v>
      </c>
      <c r="J13" s="279">
        <v>446114.02</v>
      </c>
      <c r="K13" s="279">
        <v>1661871.3</v>
      </c>
      <c r="L13" s="279">
        <v>3516871.69</v>
      </c>
      <c r="M13" s="279">
        <v>17876576.260000002</v>
      </c>
      <c r="N13" s="279">
        <v>0</v>
      </c>
      <c r="O13" s="279">
        <v>69572.759999999995</v>
      </c>
      <c r="P13" s="279">
        <v>44360713.780000001</v>
      </c>
    </row>
    <row r="14" spans="1:16" x14ac:dyDescent="0.25">
      <c r="A14" s="275" t="s">
        <v>600</v>
      </c>
      <c r="B14" s="281" t="s">
        <v>640</v>
      </c>
      <c r="C14" s="282"/>
      <c r="D14" s="283" t="s">
        <v>601</v>
      </c>
      <c r="E14" s="279">
        <v>480158170.77999997</v>
      </c>
      <c r="F14" s="279">
        <v>480158170.77999997</v>
      </c>
      <c r="G14" s="279">
        <v>0</v>
      </c>
      <c r="H14" s="279">
        <v>25626130.370000001</v>
      </c>
      <c r="I14" s="279">
        <v>2698601.73</v>
      </c>
      <c r="J14" s="279">
        <v>0</v>
      </c>
      <c r="K14" s="279">
        <v>1661871.3</v>
      </c>
      <c r="L14" s="279">
        <v>3516871.69</v>
      </c>
      <c r="M14" s="279">
        <v>17748785.649999999</v>
      </c>
      <c r="N14" s="279">
        <v>0</v>
      </c>
      <c r="O14" s="279">
        <v>0</v>
      </c>
      <c r="P14" s="279">
        <v>25626130.370000001</v>
      </c>
    </row>
    <row r="15" spans="1:16" x14ac:dyDescent="0.25">
      <c r="A15" s="275" t="s">
        <v>602</v>
      </c>
      <c r="B15" s="280" t="s">
        <v>2</v>
      </c>
      <c r="C15" s="414" t="s">
        <v>603</v>
      </c>
      <c r="D15" s="415"/>
      <c r="E15" s="279">
        <v>304926747.77999997</v>
      </c>
      <c r="F15" s="279">
        <v>304797501.91000003</v>
      </c>
      <c r="G15" s="279">
        <v>129245.87</v>
      </c>
      <c r="H15" s="279">
        <v>4162454.72</v>
      </c>
      <c r="I15" s="279">
        <v>1989107.73</v>
      </c>
      <c r="J15" s="279">
        <v>511260.83</v>
      </c>
      <c r="K15" s="279">
        <v>41096.300000000003</v>
      </c>
      <c r="L15" s="279">
        <v>65246.29</v>
      </c>
      <c r="M15" s="279">
        <v>524091.32</v>
      </c>
      <c r="N15" s="279">
        <v>75876.929999999993</v>
      </c>
      <c r="O15" s="279">
        <v>955775.32</v>
      </c>
      <c r="P15" s="279">
        <v>3624035.38</v>
      </c>
    </row>
    <row r="16" spans="1:16" x14ac:dyDescent="0.25">
      <c r="A16" s="275" t="s">
        <v>604</v>
      </c>
      <c r="B16" s="432" t="s">
        <v>605</v>
      </c>
      <c r="C16" s="433"/>
      <c r="D16" s="434"/>
      <c r="E16" s="279">
        <v>1938832702.21</v>
      </c>
      <c r="F16" s="279">
        <v>1938832702.21</v>
      </c>
      <c r="G16" s="279">
        <v>0</v>
      </c>
      <c r="H16" s="279">
        <v>0</v>
      </c>
      <c r="I16" s="279">
        <v>0</v>
      </c>
      <c r="J16" s="279">
        <v>0</v>
      </c>
      <c r="K16" s="279">
        <v>0</v>
      </c>
      <c r="L16" s="279">
        <v>0</v>
      </c>
      <c r="M16" s="279">
        <v>0</v>
      </c>
      <c r="N16" s="279">
        <v>0</v>
      </c>
      <c r="O16" s="279">
        <v>0</v>
      </c>
      <c r="P16" s="279">
        <v>0</v>
      </c>
    </row>
    <row r="17" spans="1:16" x14ac:dyDescent="0.25">
      <c r="A17" s="275" t="s">
        <v>606</v>
      </c>
      <c r="B17" s="280" t="s">
        <v>2</v>
      </c>
      <c r="C17" s="414" t="s">
        <v>591</v>
      </c>
      <c r="D17" s="415"/>
      <c r="E17" s="279">
        <v>0</v>
      </c>
      <c r="F17" s="279">
        <v>0</v>
      </c>
      <c r="G17" s="279">
        <v>0</v>
      </c>
      <c r="H17" s="279">
        <v>0</v>
      </c>
      <c r="I17" s="279">
        <v>0</v>
      </c>
      <c r="J17" s="279">
        <v>0</v>
      </c>
      <c r="K17" s="279">
        <v>0</v>
      </c>
      <c r="L17" s="279">
        <v>0</v>
      </c>
      <c r="M17" s="279">
        <v>0</v>
      </c>
      <c r="N17" s="279">
        <v>0</v>
      </c>
      <c r="O17" s="279">
        <v>0</v>
      </c>
      <c r="P17" s="279">
        <v>0</v>
      </c>
    </row>
    <row r="18" spans="1:16" x14ac:dyDescent="0.25">
      <c r="A18" s="275" t="s">
        <v>607</v>
      </c>
      <c r="B18" s="280" t="s">
        <v>2</v>
      </c>
      <c r="C18" s="414" t="s">
        <v>593</v>
      </c>
      <c r="D18" s="415"/>
      <c r="E18" s="279">
        <v>506165838.17000002</v>
      </c>
      <c r="F18" s="279">
        <v>506165838.17000002</v>
      </c>
      <c r="G18" s="279">
        <v>0</v>
      </c>
      <c r="H18" s="279">
        <v>0</v>
      </c>
      <c r="I18" s="279">
        <v>0</v>
      </c>
      <c r="J18" s="279">
        <v>0</v>
      </c>
      <c r="K18" s="279">
        <v>0</v>
      </c>
      <c r="L18" s="279">
        <v>0</v>
      </c>
      <c r="M18" s="279">
        <v>0</v>
      </c>
      <c r="N18" s="279">
        <v>0</v>
      </c>
      <c r="O18" s="279">
        <v>0</v>
      </c>
      <c r="P18" s="279">
        <v>0</v>
      </c>
    </row>
    <row r="19" spans="1:16" x14ac:dyDescent="0.25">
      <c r="A19" s="275" t="s">
        <v>608</v>
      </c>
      <c r="B19" s="280" t="s">
        <v>2</v>
      </c>
      <c r="C19" s="414" t="s">
        <v>595</v>
      </c>
      <c r="D19" s="415"/>
      <c r="E19" s="279">
        <v>1372776701.9100001</v>
      </c>
      <c r="F19" s="279">
        <v>1372776701.9100001</v>
      </c>
      <c r="G19" s="279">
        <v>0</v>
      </c>
      <c r="H19" s="279">
        <v>0</v>
      </c>
      <c r="I19" s="279">
        <v>0</v>
      </c>
      <c r="J19" s="279">
        <v>0</v>
      </c>
      <c r="K19" s="279">
        <v>0</v>
      </c>
      <c r="L19" s="279">
        <v>0</v>
      </c>
      <c r="M19" s="279">
        <v>0</v>
      </c>
      <c r="N19" s="279">
        <v>0</v>
      </c>
      <c r="O19" s="279">
        <v>0</v>
      </c>
      <c r="P19" s="279">
        <v>0</v>
      </c>
    </row>
    <row r="20" spans="1:16" x14ac:dyDescent="0.25">
      <c r="A20" s="275" t="s">
        <v>609</v>
      </c>
      <c r="B20" s="280" t="s">
        <v>2</v>
      </c>
      <c r="C20" s="414" t="s">
        <v>597</v>
      </c>
      <c r="D20" s="415"/>
      <c r="E20" s="279">
        <v>26409454.390000001</v>
      </c>
      <c r="F20" s="279">
        <v>26409454.390000001</v>
      </c>
      <c r="G20" s="279">
        <v>0</v>
      </c>
      <c r="H20" s="279">
        <v>0</v>
      </c>
      <c r="I20" s="279">
        <v>0</v>
      </c>
      <c r="J20" s="279">
        <v>0</v>
      </c>
      <c r="K20" s="279">
        <v>0</v>
      </c>
      <c r="L20" s="279">
        <v>0</v>
      </c>
      <c r="M20" s="279">
        <v>0</v>
      </c>
      <c r="N20" s="279">
        <v>0</v>
      </c>
      <c r="O20" s="279">
        <v>0</v>
      </c>
      <c r="P20" s="279">
        <v>0</v>
      </c>
    </row>
    <row r="21" spans="1:16" x14ac:dyDescent="0.25">
      <c r="A21" s="275" t="s">
        <v>610</v>
      </c>
      <c r="B21" s="280" t="s">
        <v>2</v>
      </c>
      <c r="C21" s="414" t="s">
        <v>599</v>
      </c>
      <c r="D21" s="415"/>
      <c r="E21" s="279">
        <v>33480707.739999998</v>
      </c>
      <c r="F21" s="279">
        <v>33480707.739999998</v>
      </c>
      <c r="G21" s="279">
        <v>0</v>
      </c>
      <c r="H21" s="279">
        <v>0</v>
      </c>
      <c r="I21" s="279">
        <v>0</v>
      </c>
      <c r="J21" s="279">
        <v>0</v>
      </c>
      <c r="K21" s="279">
        <v>0</v>
      </c>
      <c r="L21" s="279">
        <v>0</v>
      </c>
      <c r="M21" s="279">
        <v>0</v>
      </c>
      <c r="N21" s="279">
        <v>0</v>
      </c>
      <c r="O21" s="279">
        <v>0</v>
      </c>
      <c r="P21" s="279">
        <v>0</v>
      </c>
    </row>
    <row r="22" spans="1:16" x14ac:dyDescent="0.25">
      <c r="A22" s="275" t="s">
        <v>611</v>
      </c>
      <c r="B22" s="432" t="s">
        <v>641</v>
      </c>
      <c r="C22" s="433"/>
      <c r="D22" s="434"/>
      <c r="E22" s="279">
        <v>680856822.75</v>
      </c>
      <c r="F22" s="284"/>
      <c r="G22" s="285"/>
      <c r="H22" s="279">
        <v>1050008.01</v>
      </c>
      <c r="I22" s="286"/>
      <c r="J22" s="287"/>
      <c r="K22" s="287"/>
      <c r="L22" s="287"/>
      <c r="M22" s="287"/>
      <c r="N22" s="287"/>
      <c r="O22" s="288"/>
      <c r="P22" s="279">
        <v>1045008.01</v>
      </c>
    </row>
    <row r="23" spans="1:16" x14ac:dyDescent="0.25">
      <c r="A23" s="275" t="s">
        <v>613</v>
      </c>
      <c r="B23" s="280" t="s">
        <v>2</v>
      </c>
      <c r="C23" s="414" t="s">
        <v>591</v>
      </c>
      <c r="D23" s="415"/>
      <c r="E23" s="279">
        <v>0</v>
      </c>
      <c r="F23" s="289"/>
      <c r="G23" s="290"/>
      <c r="H23" s="279">
        <v>0</v>
      </c>
      <c r="I23" s="291"/>
      <c r="J23" s="292"/>
      <c r="K23" s="292"/>
      <c r="L23" s="292"/>
      <c r="M23" s="292"/>
      <c r="N23" s="292"/>
      <c r="O23" s="293"/>
      <c r="P23" s="279">
        <v>0</v>
      </c>
    </row>
    <row r="24" spans="1:16" x14ac:dyDescent="0.25">
      <c r="A24" s="275" t="s">
        <v>614</v>
      </c>
      <c r="B24" s="280" t="s">
        <v>2</v>
      </c>
      <c r="C24" s="414" t="s">
        <v>593</v>
      </c>
      <c r="D24" s="415"/>
      <c r="E24" s="279">
        <v>462422.7</v>
      </c>
      <c r="F24" s="289"/>
      <c r="G24" s="290"/>
      <c r="H24" s="279">
        <v>0</v>
      </c>
      <c r="I24" s="291"/>
      <c r="J24" s="292"/>
      <c r="K24" s="292"/>
      <c r="L24" s="292"/>
      <c r="M24" s="292"/>
      <c r="N24" s="292"/>
      <c r="O24" s="293"/>
      <c r="P24" s="279">
        <v>0</v>
      </c>
    </row>
    <row r="25" spans="1:16" x14ac:dyDescent="0.25">
      <c r="A25" s="275" t="s">
        <v>615</v>
      </c>
      <c r="B25" s="280" t="s">
        <v>2</v>
      </c>
      <c r="C25" s="414" t="s">
        <v>595</v>
      </c>
      <c r="D25" s="415"/>
      <c r="E25" s="279">
        <v>12770166.68</v>
      </c>
      <c r="F25" s="289"/>
      <c r="G25" s="290"/>
      <c r="H25" s="279">
        <v>0</v>
      </c>
      <c r="I25" s="291"/>
      <c r="J25" s="292"/>
      <c r="K25" s="292"/>
      <c r="L25" s="292"/>
      <c r="M25" s="292"/>
      <c r="N25" s="292"/>
      <c r="O25" s="293"/>
      <c r="P25" s="279">
        <v>0</v>
      </c>
    </row>
    <row r="26" spans="1:16" x14ac:dyDescent="0.25">
      <c r="A26" s="275" t="s">
        <v>616</v>
      </c>
      <c r="B26" s="280" t="s">
        <v>2</v>
      </c>
      <c r="C26" s="414" t="s">
        <v>597</v>
      </c>
      <c r="D26" s="415"/>
      <c r="E26" s="279">
        <v>49359999.530000001</v>
      </c>
      <c r="F26" s="289"/>
      <c r="G26" s="290"/>
      <c r="H26" s="279">
        <v>0</v>
      </c>
      <c r="I26" s="291"/>
      <c r="J26" s="292"/>
      <c r="K26" s="292"/>
      <c r="L26" s="292"/>
      <c r="M26" s="292"/>
      <c r="N26" s="292"/>
      <c r="O26" s="293"/>
      <c r="P26" s="279">
        <v>0</v>
      </c>
    </row>
    <row r="27" spans="1:16" x14ac:dyDescent="0.25">
      <c r="A27" s="275" t="s">
        <v>617</v>
      </c>
      <c r="B27" s="280" t="s">
        <v>2</v>
      </c>
      <c r="C27" s="414" t="s">
        <v>599</v>
      </c>
      <c r="D27" s="415"/>
      <c r="E27" s="279">
        <v>566867213.65999997</v>
      </c>
      <c r="F27" s="289"/>
      <c r="G27" s="290"/>
      <c r="H27" s="279">
        <v>966541.35</v>
      </c>
      <c r="I27" s="291"/>
      <c r="J27" s="292"/>
      <c r="K27" s="292"/>
      <c r="L27" s="292"/>
      <c r="M27" s="292"/>
      <c r="N27" s="292"/>
      <c r="O27" s="293"/>
      <c r="P27" s="279">
        <v>966541.35</v>
      </c>
    </row>
    <row r="28" spans="1:16" x14ac:dyDescent="0.25">
      <c r="A28" s="275" t="s">
        <v>618</v>
      </c>
      <c r="B28" s="280" t="s">
        <v>2</v>
      </c>
      <c r="C28" s="414" t="s">
        <v>603</v>
      </c>
      <c r="D28" s="415"/>
      <c r="E28" s="279">
        <v>51397020.18</v>
      </c>
      <c r="F28" s="289"/>
      <c r="G28" s="290"/>
      <c r="H28" s="279">
        <v>83466.66</v>
      </c>
      <c r="I28" s="291"/>
      <c r="J28" s="292"/>
      <c r="K28" s="292"/>
      <c r="L28" s="292"/>
      <c r="M28" s="292"/>
      <c r="N28" s="292"/>
      <c r="O28" s="293"/>
      <c r="P28" s="279">
        <v>78466.66</v>
      </c>
    </row>
    <row r="29" spans="1:16" x14ac:dyDescent="0.25">
      <c r="A29" s="294" t="s">
        <v>619</v>
      </c>
      <c r="B29" s="416" t="s">
        <v>411</v>
      </c>
      <c r="C29" s="417"/>
      <c r="D29" s="418"/>
      <c r="E29" s="295">
        <v>7526288034.7199993</v>
      </c>
      <c r="F29" s="295">
        <v>6845301966.0999994</v>
      </c>
      <c r="G29" s="295">
        <v>129245.87</v>
      </c>
      <c r="H29" s="295">
        <v>49596472.619999997</v>
      </c>
      <c r="I29" s="295">
        <v>22802111.59</v>
      </c>
      <c r="J29" s="295">
        <v>957374.85</v>
      </c>
      <c r="K29" s="295">
        <v>1702967.6</v>
      </c>
      <c r="L29" s="295">
        <v>3582117.98</v>
      </c>
      <c r="M29" s="295">
        <v>18400667.579999998</v>
      </c>
      <c r="N29" s="295">
        <v>75876.929999999993</v>
      </c>
      <c r="O29" s="295">
        <v>1025348.08</v>
      </c>
      <c r="P29" s="295">
        <v>49053053.280000001</v>
      </c>
    </row>
  </sheetData>
  <mergeCells count="31">
    <mergeCell ref="B8:D8"/>
    <mergeCell ref="C10:D10"/>
    <mergeCell ref="C9:D9"/>
    <mergeCell ref="C21:D21"/>
    <mergeCell ref="B22:D22"/>
    <mergeCell ref="C17:D17"/>
    <mergeCell ref="C18:D18"/>
    <mergeCell ref="C19:D19"/>
    <mergeCell ref="C20:D20"/>
    <mergeCell ref="B16:D16"/>
    <mergeCell ref="C11:D11"/>
    <mergeCell ref="C12:D12"/>
    <mergeCell ref="C13:D13"/>
    <mergeCell ref="C15:D15"/>
    <mergeCell ref="A5:D5"/>
    <mergeCell ref="E5:G5"/>
    <mergeCell ref="H5:P5"/>
    <mergeCell ref="A6:D6"/>
    <mergeCell ref="B7:D7"/>
    <mergeCell ref="A1:D1"/>
    <mergeCell ref="B2:D2"/>
    <mergeCell ref="A3:D3"/>
    <mergeCell ref="A4:D4"/>
    <mergeCell ref="E4:P4"/>
    <mergeCell ref="C28:D28"/>
    <mergeCell ref="B29:D29"/>
    <mergeCell ref="C23:D23"/>
    <mergeCell ref="C24:D24"/>
    <mergeCell ref="C25:D25"/>
    <mergeCell ref="C26:D26"/>
    <mergeCell ref="C27:D27"/>
  </mergeCells>
  <pageMargins left="0.7" right="0.7" top="0.75" bottom="0.75" header="0.3" footer="0.3"/>
  <pageSetup paperSize="8" scale="60"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FFFF00"/>
  </sheetPr>
  <dimension ref="A1:I61"/>
  <sheetViews>
    <sheetView showGridLines="0" zoomScaleNormal="100" workbookViewId="0">
      <selection activeCell="A2" sqref="A2:I2"/>
    </sheetView>
  </sheetViews>
  <sheetFormatPr baseColWidth="10" defaultColWidth="9.140625" defaultRowHeight="15" x14ac:dyDescent="0.25"/>
  <cols>
    <col min="1" max="1" width="20.7109375" customWidth="1"/>
    <col min="2" max="2" width="43.7109375" customWidth="1"/>
    <col min="3" max="9" width="21.85546875" customWidth="1"/>
  </cols>
  <sheetData>
    <row r="1" spans="1:9" ht="32.25" customHeight="1" x14ac:dyDescent="0.25">
      <c r="A1" s="399" t="s">
        <v>642</v>
      </c>
      <c r="B1" s="399"/>
      <c r="C1" s="243"/>
      <c r="D1" s="243"/>
      <c r="E1" s="243"/>
      <c r="F1" s="245"/>
      <c r="G1" s="245"/>
      <c r="H1" s="245"/>
      <c r="I1" s="245"/>
    </row>
    <row r="2" spans="1:9" x14ac:dyDescent="0.25">
      <c r="A2" s="398"/>
      <c r="B2" s="398"/>
      <c r="C2" s="398"/>
      <c r="D2" s="398"/>
      <c r="E2" s="398"/>
      <c r="F2" s="398"/>
      <c r="G2" s="398"/>
      <c r="H2" s="398"/>
      <c r="I2" s="398"/>
    </row>
    <row r="3" spans="1:9" x14ac:dyDescent="0.25">
      <c r="A3" s="296"/>
      <c r="B3" s="297"/>
      <c r="C3" s="268" t="s">
        <v>100</v>
      </c>
      <c r="D3" s="246" t="s">
        <v>101</v>
      </c>
      <c r="E3" s="246" t="s">
        <v>222</v>
      </c>
      <c r="F3" s="246" t="s">
        <v>413</v>
      </c>
      <c r="G3" s="246" t="s">
        <v>414</v>
      </c>
      <c r="H3" s="246" t="s">
        <v>415</v>
      </c>
      <c r="I3" s="246" t="s">
        <v>416</v>
      </c>
    </row>
    <row r="4" spans="1:9" x14ac:dyDescent="0.25">
      <c r="A4" s="298"/>
      <c r="B4" s="267"/>
      <c r="C4" s="398" t="s">
        <v>574</v>
      </c>
      <c r="D4" s="398"/>
      <c r="E4" s="398"/>
      <c r="F4" s="398"/>
      <c r="G4" s="299"/>
      <c r="H4" s="299"/>
      <c r="I4" s="299"/>
    </row>
    <row r="5" spans="1:9" ht="89.25" x14ac:dyDescent="0.25">
      <c r="A5" s="437"/>
      <c r="B5" s="438"/>
      <c r="C5" s="245"/>
      <c r="D5" s="395" t="s">
        <v>643</v>
      </c>
      <c r="E5" s="397"/>
      <c r="F5" s="270" t="s">
        <v>644</v>
      </c>
      <c r="G5" s="248" t="s">
        <v>645</v>
      </c>
      <c r="H5" s="248" t="s">
        <v>646</v>
      </c>
      <c r="I5" s="248" t="s">
        <v>647</v>
      </c>
    </row>
    <row r="6" spans="1:9" x14ac:dyDescent="0.25">
      <c r="A6" s="435"/>
      <c r="B6" s="436"/>
      <c r="C6" s="245"/>
      <c r="D6" s="300"/>
      <c r="E6" s="270" t="s">
        <v>648</v>
      </c>
      <c r="F6" s="245"/>
      <c r="G6" s="299"/>
      <c r="H6" s="299"/>
      <c r="I6" s="299"/>
    </row>
    <row r="7" spans="1:9" x14ac:dyDescent="0.25">
      <c r="A7" s="274" t="s">
        <v>589</v>
      </c>
      <c r="B7" s="264" t="s">
        <v>649</v>
      </c>
      <c r="C7" s="265">
        <v>6689314207.1400003</v>
      </c>
      <c r="D7" s="265">
        <v>48546464.609999992</v>
      </c>
      <c r="E7" s="265">
        <v>48008045.270000003</v>
      </c>
      <c r="F7" s="265">
        <v>6689314207.1400003</v>
      </c>
      <c r="G7" s="265">
        <v>-96274091.980000004</v>
      </c>
      <c r="H7" s="301"/>
      <c r="I7" s="265">
        <v>0</v>
      </c>
    </row>
    <row r="8" spans="1:9" x14ac:dyDescent="0.25">
      <c r="A8" s="302" t="s">
        <v>651</v>
      </c>
      <c r="B8" s="259" t="s">
        <v>649</v>
      </c>
      <c r="C8" s="255">
        <v>5401822516.8599997</v>
      </c>
      <c r="D8" s="255">
        <v>31370355.969999999</v>
      </c>
      <c r="E8" s="255">
        <v>30832336.359999999</v>
      </c>
      <c r="F8" s="255">
        <v>5401822516.8599997</v>
      </c>
      <c r="G8" s="255">
        <v>-75184907.569999993</v>
      </c>
      <c r="H8" s="301"/>
      <c r="I8" s="255">
        <v>0</v>
      </c>
    </row>
    <row r="9" spans="1:9" x14ac:dyDescent="0.25">
      <c r="A9" s="302" t="s">
        <v>1170</v>
      </c>
      <c r="B9" s="259" t="s">
        <v>649</v>
      </c>
      <c r="C9" s="255">
        <v>1809.7</v>
      </c>
      <c r="D9" s="255">
        <v>0</v>
      </c>
      <c r="E9" s="255">
        <v>0</v>
      </c>
      <c r="F9" s="255">
        <v>1809.7</v>
      </c>
      <c r="G9" s="255">
        <v>-523.84</v>
      </c>
      <c r="H9" s="301"/>
      <c r="I9" s="255">
        <v>0</v>
      </c>
    </row>
    <row r="10" spans="1:9" x14ac:dyDescent="0.25">
      <c r="A10" s="302" t="s">
        <v>652</v>
      </c>
      <c r="B10" s="259" t="s">
        <v>649</v>
      </c>
      <c r="C10" s="255">
        <v>32782587.399999999</v>
      </c>
      <c r="D10" s="255">
        <v>0</v>
      </c>
      <c r="E10" s="255">
        <v>0</v>
      </c>
      <c r="F10" s="255">
        <v>32782587.399999999</v>
      </c>
      <c r="G10" s="255">
        <v>0</v>
      </c>
      <c r="H10" s="301"/>
      <c r="I10" s="255">
        <v>0</v>
      </c>
    </row>
    <row r="11" spans="1:9" x14ac:dyDescent="0.25">
      <c r="A11" s="302" t="s">
        <v>653</v>
      </c>
      <c r="B11" s="259" t="s">
        <v>649</v>
      </c>
      <c r="C11" s="255">
        <v>440.18</v>
      </c>
      <c r="D11" s="255">
        <v>399.73</v>
      </c>
      <c r="E11" s="255">
        <v>0</v>
      </c>
      <c r="F11" s="255">
        <v>440.18</v>
      </c>
      <c r="G11" s="255">
        <v>-400.75</v>
      </c>
      <c r="H11" s="301"/>
      <c r="I11" s="255">
        <v>0</v>
      </c>
    </row>
    <row r="12" spans="1:9" x14ac:dyDescent="0.25">
      <c r="A12" s="302" t="s">
        <v>654</v>
      </c>
      <c r="B12" s="259" t="s">
        <v>649</v>
      </c>
      <c r="C12" s="255">
        <v>30009406.059999999</v>
      </c>
      <c r="D12" s="255">
        <v>0</v>
      </c>
      <c r="E12" s="255">
        <v>0</v>
      </c>
      <c r="F12" s="255">
        <v>30009406.059999999</v>
      </c>
      <c r="G12" s="255">
        <v>0</v>
      </c>
      <c r="H12" s="301"/>
      <c r="I12" s="255">
        <v>0</v>
      </c>
    </row>
    <row r="13" spans="1:9" x14ac:dyDescent="0.25">
      <c r="A13" s="302" t="s">
        <v>655</v>
      </c>
      <c r="B13" s="259" t="s">
        <v>649</v>
      </c>
      <c r="C13" s="255">
        <v>198546456.30000001</v>
      </c>
      <c r="D13" s="255">
        <v>547749.27</v>
      </c>
      <c r="E13" s="255">
        <v>547749.27</v>
      </c>
      <c r="F13" s="255">
        <v>198546456.30000001</v>
      </c>
      <c r="G13" s="255">
        <v>-1984367.22</v>
      </c>
      <c r="H13" s="301"/>
      <c r="I13" s="255">
        <v>0</v>
      </c>
    </row>
    <row r="14" spans="1:9" x14ac:dyDescent="0.25">
      <c r="A14" s="302" t="s">
        <v>1171</v>
      </c>
      <c r="B14" s="259" t="s">
        <v>649</v>
      </c>
      <c r="C14" s="255">
        <v>330000</v>
      </c>
      <c r="D14" s="255">
        <v>0</v>
      </c>
      <c r="E14" s="255">
        <v>0</v>
      </c>
      <c r="F14" s="255">
        <v>330000</v>
      </c>
      <c r="G14" s="255">
        <v>0</v>
      </c>
      <c r="H14" s="301"/>
      <c r="I14" s="255">
        <v>0</v>
      </c>
    </row>
    <row r="15" spans="1:9" x14ac:dyDescent="0.25">
      <c r="A15" s="302" t="s">
        <v>656</v>
      </c>
      <c r="B15" s="259" t="s">
        <v>649</v>
      </c>
      <c r="C15" s="255">
        <v>6571124.8200000003</v>
      </c>
      <c r="D15" s="255">
        <v>496783.08</v>
      </c>
      <c r="E15" s="255">
        <v>496783.08</v>
      </c>
      <c r="F15" s="255">
        <v>6571124.8200000003</v>
      </c>
      <c r="G15" s="255">
        <v>-297650.62</v>
      </c>
      <c r="H15" s="301"/>
      <c r="I15" s="255">
        <v>0</v>
      </c>
    </row>
    <row r="16" spans="1:9" x14ac:dyDescent="0.25">
      <c r="A16" s="302" t="s">
        <v>657</v>
      </c>
      <c r="B16" s="259" t="s">
        <v>649</v>
      </c>
      <c r="C16" s="255">
        <v>484742619.16000003</v>
      </c>
      <c r="D16" s="255">
        <v>8383376.7699999996</v>
      </c>
      <c r="E16" s="255">
        <v>8383376.7699999996</v>
      </c>
      <c r="F16" s="255">
        <v>484742619.16000003</v>
      </c>
      <c r="G16" s="255">
        <v>-13762746.310000001</v>
      </c>
      <c r="H16" s="301"/>
      <c r="I16" s="255">
        <v>0</v>
      </c>
    </row>
    <row r="17" spans="1:9" x14ac:dyDescent="0.25">
      <c r="A17" s="302" t="s">
        <v>658</v>
      </c>
      <c r="B17" s="259" t="s">
        <v>649</v>
      </c>
      <c r="C17" s="255">
        <v>2986820.14</v>
      </c>
      <c r="D17" s="255">
        <v>0</v>
      </c>
      <c r="E17" s="255">
        <v>0</v>
      </c>
      <c r="F17" s="255">
        <v>2986820.14</v>
      </c>
      <c r="G17" s="255">
        <v>0</v>
      </c>
      <c r="H17" s="301"/>
      <c r="I17" s="255">
        <v>0</v>
      </c>
    </row>
    <row r="18" spans="1:9" x14ac:dyDescent="0.25">
      <c r="A18" s="302" t="s">
        <v>1172</v>
      </c>
      <c r="B18" s="259" t="s">
        <v>649</v>
      </c>
      <c r="C18" s="255">
        <v>3019.94</v>
      </c>
      <c r="D18" s="255">
        <v>0</v>
      </c>
      <c r="E18" s="255">
        <v>0</v>
      </c>
      <c r="F18" s="255">
        <v>3019.94</v>
      </c>
      <c r="G18" s="255">
        <v>-735.88</v>
      </c>
      <c r="H18" s="301"/>
      <c r="I18" s="255">
        <v>0</v>
      </c>
    </row>
    <row r="19" spans="1:9" x14ac:dyDescent="0.25">
      <c r="A19" s="302" t="s">
        <v>659</v>
      </c>
      <c r="B19" s="259" t="s">
        <v>649</v>
      </c>
      <c r="C19" s="255">
        <v>26573032.449999999</v>
      </c>
      <c r="D19" s="255">
        <v>479652.21</v>
      </c>
      <c r="E19" s="255">
        <v>479652.21</v>
      </c>
      <c r="F19" s="255">
        <v>26573032.449999999</v>
      </c>
      <c r="G19" s="255">
        <v>-287386.58</v>
      </c>
      <c r="H19" s="301"/>
      <c r="I19" s="255">
        <v>0</v>
      </c>
    </row>
    <row r="20" spans="1:9" x14ac:dyDescent="0.25">
      <c r="A20" s="302" t="s">
        <v>660</v>
      </c>
      <c r="B20" s="259" t="s">
        <v>649</v>
      </c>
      <c r="C20" s="255">
        <v>1933770.96</v>
      </c>
      <c r="D20" s="255">
        <v>0</v>
      </c>
      <c r="E20" s="255">
        <v>0</v>
      </c>
      <c r="F20" s="255">
        <v>1933770.96</v>
      </c>
      <c r="G20" s="255">
        <v>0</v>
      </c>
      <c r="H20" s="301"/>
      <c r="I20" s="255">
        <v>0</v>
      </c>
    </row>
    <row r="21" spans="1:9" x14ac:dyDescent="0.25">
      <c r="A21" s="302" t="s">
        <v>661</v>
      </c>
      <c r="B21" s="259" t="s">
        <v>649</v>
      </c>
      <c r="C21" s="255">
        <v>208566514.52000001</v>
      </c>
      <c r="D21" s="255">
        <v>4456808.59</v>
      </c>
      <c r="E21" s="255">
        <v>4456808.59</v>
      </c>
      <c r="F21" s="255">
        <v>208566514.52000001</v>
      </c>
      <c r="G21" s="255">
        <v>-1671808.59</v>
      </c>
      <c r="H21" s="301"/>
      <c r="I21" s="255">
        <v>0</v>
      </c>
    </row>
    <row r="22" spans="1:9" x14ac:dyDescent="0.25">
      <c r="A22" s="302" t="s">
        <v>662</v>
      </c>
      <c r="B22" s="259" t="s">
        <v>649</v>
      </c>
      <c r="C22" s="255">
        <v>12375364.91</v>
      </c>
      <c r="D22" s="255">
        <v>0</v>
      </c>
      <c r="E22" s="255">
        <v>0</v>
      </c>
      <c r="F22" s="255">
        <v>12375364.91</v>
      </c>
      <c r="G22" s="255">
        <v>-24094.080000000002</v>
      </c>
      <c r="H22" s="301"/>
      <c r="I22" s="255">
        <v>0</v>
      </c>
    </row>
    <row r="23" spans="1:9" x14ac:dyDescent="0.25">
      <c r="A23" s="302" t="s">
        <v>663</v>
      </c>
      <c r="B23" s="259" t="s">
        <v>649</v>
      </c>
      <c r="C23" s="255">
        <v>37.29</v>
      </c>
      <c r="D23" s="255">
        <v>0</v>
      </c>
      <c r="E23" s="255">
        <v>0</v>
      </c>
      <c r="F23" s="255">
        <v>37.29</v>
      </c>
      <c r="G23" s="255">
        <v>-0.09</v>
      </c>
      <c r="H23" s="301"/>
      <c r="I23" s="255">
        <v>0</v>
      </c>
    </row>
    <row r="24" spans="1:9" x14ac:dyDescent="0.25">
      <c r="A24" s="302" t="s">
        <v>664</v>
      </c>
      <c r="B24" s="259" t="s">
        <v>649</v>
      </c>
      <c r="C24" s="255">
        <v>81.569999999999993</v>
      </c>
      <c r="D24" s="255">
        <v>0</v>
      </c>
      <c r="E24" s="255">
        <v>0</v>
      </c>
      <c r="F24" s="255">
        <v>81.569999999999993</v>
      </c>
      <c r="G24" s="255">
        <v>-1.22</v>
      </c>
      <c r="H24" s="301"/>
      <c r="I24" s="255">
        <v>0</v>
      </c>
    </row>
    <row r="25" spans="1:9" x14ac:dyDescent="0.25">
      <c r="A25" s="302" t="s">
        <v>1173</v>
      </c>
      <c r="B25" s="259" t="s">
        <v>649</v>
      </c>
      <c r="C25" s="255">
        <v>14911981.51</v>
      </c>
      <c r="D25" s="255">
        <v>0</v>
      </c>
      <c r="E25" s="255">
        <v>0</v>
      </c>
      <c r="F25" s="255">
        <v>14911981.51</v>
      </c>
      <c r="G25" s="255">
        <v>0</v>
      </c>
      <c r="H25" s="301"/>
      <c r="I25" s="255">
        <v>0</v>
      </c>
    </row>
    <row r="26" spans="1:9" x14ac:dyDescent="0.25">
      <c r="A26" s="302" t="s">
        <v>1174</v>
      </c>
      <c r="B26" s="259" t="s">
        <v>649</v>
      </c>
      <c r="C26" s="255">
        <v>23296.11</v>
      </c>
      <c r="D26" s="255">
        <v>23296.11</v>
      </c>
      <c r="E26" s="255">
        <v>23296.11</v>
      </c>
      <c r="F26" s="255">
        <v>23296.11</v>
      </c>
      <c r="G26" s="255">
        <v>-23296.11</v>
      </c>
      <c r="H26" s="301"/>
      <c r="I26" s="255">
        <v>0</v>
      </c>
    </row>
    <row r="27" spans="1:9" x14ac:dyDescent="0.25">
      <c r="A27" s="302" t="s">
        <v>665</v>
      </c>
      <c r="B27" s="259" t="s">
        <v>649</v>
      </c>
      <c r="C27" s="255">
        <v>16827683.010000002</v>
      </c>
      <c r="D27" s="255">
        <v>22486.18</v>
      </c>
      <c r="E27" s="255">
        <v>22486.18</v>
      </c>
      <c r="F27" s="255">
        <v>16827683.010000002</v>
      </c>
      <c r="G27" s="255">
        <v>-98592.7</v>
      </c>
      <c r="H27" s="301"/>
      <c r="I27" s="255">
        <v>0</v>
      </c>
    </row>
    <row r="28" spans="1:9" x14ac:dyDescent="0.25">
      <c r="A28" s="302" t="s">
        <v>666</v>
      </c>
      <c r="B28" s="259" t="s">
        <v>649</v>
      </c>
      <c r="C28" s="255">
        <v>8218113.7599999998</v>
      </c>
      <c r="D28" s="255">
        <v>2032044.77</v>
      </c>
      <c r="E28" s="255">
        <v>2032044.77</v>
      </c>
      <c r="F28" s="255">
        <v>8218113.7599999998</v>
      </c>
      <c r="G28" s="255">
        <v>-2481724.37</v>
      </c>
      <c r="H28" s="301"/>
      <c r="I28" s="255">
        <v>0</v>
      </c>
    </row>
    <row r="29" spans="1:9" x14ac:dyDescent="0.25">
      <c r="A29" s="302" t="s">
        <v>1175</v>
      </c>
      <c r="B29" s="259" t="s">
        <v>649</v>
      </c>
      <c r="C29" s="255">
        <v>703494.12</v>
      </c>
      <c r="D29" s="255">
        <v>0</v>
      </c>
      <c r="E29" s="255">
        <v>0</v>
      </c>
      <c r="F29" s="255">
        <v>703494.12</v>
      </c>
      <c r="G29" s="255">
        <v>0</v>
      </c>
      <c r="H29" s="301"/>
      <c r="I29" s="255">
        <v>0</v>
      </c>
    </row>
    <row r="30" spans="1:9" x14ac:dyDescent="0.25">
      <c r="A30" s="302" t="s">
        <v>668</v>
      </c>
      <c r="B30" s="259" t="s">
        <v>649</v>
      </c>
      <c r="C30" s="255">
        <v>277545.13</v>
      </c>
      <c r="D30" s="255">
        <v>277545.13</v>
      </c>
      <c r="E30" s="255">
        <v>277545.13</v>
      </c>
      <c r="F30" s="255">
        <v>277545.13</v>
      </c>
      <c r="G30" s="255">
        <v>-166292.87</v>
      </c>
      <c r="H30" s="301"/>
      <c r="I30" s="255">
        <v>0</v>
      </c>
    </row>
    <row r="31" spans="1:9" x14ac:dyDescent="0.25">
      <c r="A31" s="302" t="s">
        <v>669</v>
      </c>
      <c r="B31" s="259" t="s">
        <v>649</v>
      </c>
      <c r="C31" s="255">
        <v>74865811.859999999</v>
      </c>
      <c r="D31" s="255">
        <v>0</v>
      </c>
      <c r="E31" s="255">
        <v>0</v>
      </c>
      <c r="F31" s="255">
        <v>74865811.859999999</v>
      </c>
      <c r="G31" s="255">
        <v>-0.48</v>
      </c>
      <c r="H31" s="301"/>
      <c r="I31" s="255">
        <v>0</v>
      </c>
    </row>
    <row r="32" spans="1:9" x14ac:dyDescent="0.25">
      <c r="A32" s="302" t="s">
        <v>670</v>
      </c>
      <c r="B32" s="259" t="s">
        <v>649</v>
      </c>
      <c r="C32" s="255">
        <v>29876465.629999999</v>
      </c>
      <c r="D32" s="255">
        <v>0</v>
      </c>
      <c r="E32" s="255">
        <v>0</v>
      </c>
      <c r="F32" s="255">
        <v>29876465.629999999</v>
      </c>
      <c r="G32" s="255">
        <v>0</v>
      </c>
      <c r="H32" s="301"/>
      <c r="I32" s="255">
        <v>0</v>
      </c>
    </row>
    <row r="33" spans="1:9" x14ac:dyDescent="0.25">
      <c r="A33" s="302" t="s">
        <v>671</v>
      </c>
      <c r="B33" s="259" t="s">
        <v>649</v>
      </c>
      <c r="C33" s="255">
        <v>38756853.810000002</v>
      </c>
      <c r="D33" s="255">
        <v>0</v>
      </c>
      <c r="E33" s="255">
        <v>0</v>
      </c>
      <c r="F33" s="255">
        <v>38756853.810000002</v>
      </c>
      <c r="G33" s="255">
        <v>0</v>
      </c>
      <c r="H33" s="301"/>
      <c r="I33" s="255">
        <v>0</v>
      </c>
    </row>
    <row r="34" spans="1:9" x14ac:dyDescent="0.25">
      <c r="A34" s="302" t="s">
        <v>672</v>
      </c>
      <c r="B34" s="259" t="s">
        <v>649</v>
      </c>
      <c r="C34" s="255">
        <v>148.55000000000001</v>
      </c>
      <c r="D34" s="255">
        <v>0</v>
      </c>
      <c r="E34" s="255">
        <v>0</v>
      </c>
      <c r="F34" s="255">
        <v>148.55000000000001</v>
      </c>
      <c r="G34" s="255">
        <v>-2.7</v>
      </c>
      <c r="H34" s="301"/>
      <c r="I34" s="255">
        <v>0</v>
      </c>
    </row>
    <row r="35" spans="1:9" x14ac:dyDescent="0.25">
      <c r="A35" s="302" t="s">
        <v>673</v>
      </c>
      <c r="B35" s="259" t="s">
        <v>649</v>
      </c>
      <c r="C35" s="255">
        <v>86.22</v>
      </c>
      <c r="D35" s="255">
        <v>0</v>
      </c>
      <c r="E35" s="255">
        <v>0</v>
      </c>
      <c r="F35" s="255">
        <v>86.22</v>
      </c>
      <c r="G35" s="255">
        <v>-1.38</v>
      </c>
      <c r="H35" s="301"/>
      <c r="I35" s="255">
        <v>0</v>
      </c>
    </row>
    <row r="36" spans="1:9" x14ac:dyDescent="0.25">
      <c r="A36" s="302" t="s">
        <v>674</v>
      </c>
      <c r="B36" s="259" t="s">
        <v>649</v>
      </c>
      <c r="C36" s="255">
        <v>7003990.2800000003</v>
      </c>
      <c r="D36" s="255">
        <v>0</v>
      </c>
      <c r="E36" s="255">
        <v>0</v>
      </c>
      <c r="F36" s="255">
        <v>7003990.2800000003</v>
      </c>
      <c r="G36" s="255">
        <v>0</v>
      </c>
      <c r="H36" s="301"/>
      <c r="I36" s="255">
        <v>0</v>
      </c>
    </row>
    <row r="37" spans="1:9" x14ac:dyDescent="0.25">
      <c r="A37" s="302" t="s">
        <v>1176</v>
      </c>
      <c r="B37" s="259" t="s">
        <v>649</v>
      </c>
      <c r="C37" s="255">
        <v>183587.72</v>
      </c>
      <c r="D37" s="255">
        <v>0</v>
      </c>
      <c r="E37" s="255">
        <v>0</v>
      </c>
      <c r="F37" s="255">
        <v>183587.72</v>
      </c>
      <c r="G37" s="255">
        <v>-4518.1000000000004</v>
      </c>
      <c r="H37" s="301"/>
      <c r="I37" s="255">
        <v>0</v>
      </c>
    </row>
    <row r="38" spans="1:9" x14ac:dyDescent="0.25">
      <c r="A38" s="302" t="s">
        <v>675</v>
      </c>
      <c r="B38" s="259" t="s">
        <v>649</v>
      </c>
      <c r="C38" s="255">
        <v>1440059.48</v>
      </c>
      <c r="D38" s="255">
        <v>0</v>
      </c>
      <c r="E38" s="255">
        <v>0</v>
      </c>
      <c r="F38" s="255">
        <v>1440059.48</v>
      </c>
      <c r="G38" s="255">
        <v>-507.7</v>
      </c>
      <c r="H38" s="301"/>
      <c r="I38" s="255">
        <v>0</v>
      </c>
    </row>
    <row r="39" spans="1:9" x14ac:dyDescent="0.25">
      <c r="A39" s="302" t="s">
        <v>676</v>
      </c>
      <c r="B39" s="259" t="s">
        <v>649</v>
      </c>
      <c r="C39" s="255">
        <v>1616927.68</v>
      </c>
      <c r="D39" s="255">
        <v>455966.8</v>
      </c>
      <c r="E39" s="255">
        <v>455966.8</v>
      </c>
      <c r="F39" s="255">
        <v>1616927.68</v>
      </c>
      <c r="G39" s="255">
        <v>-284532.82</v>
      </c>
      <c r="H39" s="301"/>
      <c r="I39" s="255">
        <v>0</v>
      </c>
    </row>
    <row r="40" spans="1:9" x14ac:dyDescent="0.25">
      <c r="A40" s="302" t="s">
        <v>677</v>
      </c>
      <c r="B40" s="259" t="s">
        <v>649</v>
      </c>
      <c r="C40" s="255">
        <v>87362560.010000005</v>
      </c>
      <c r="D40" s="255">
        <v>0</v>
      </c>
      <c r="E40" s="255">
        <v>0</v>
      </c>
      <c r="F40" s="255">
        <v>87362560.010000005</v>
      </c>
      <c r="G40" s="255">
        <v>0</v>
      </c>
      <c r="H40" s="301"/>
      <c r="I40" s="255">
        <v>0</v>
      </c>
    </row>
    <row r="41" spans="1:9" x14ac:dyDescent="0.25">
      <c r="A41" s="274" t="s">
        <v>602</v>
      </c>
      <c r="B41" s="264" t="s">
        <v>612</v>
      </c>
      <c r="C41" s="265">
        <v>681906830.75999999</v>
      </c>
      <c r="D41" s="265">
        <v>1050008.01</v>
      </c>
      <c r="E41" s="265">
        <v>1045008.01</v>
      </c>
      <c r="F41" s="301"/>
      <c r="G41" s="301"/>
      <c r="H41" s="265">
        <v>2105295.13</v>
      </c>
      <c r="I41" s="301"/>
    </row>
    <row r="42" spans="1:9" x14ac:dyDescent="0.25">
      <c r="A42" s="302" t="s">
        <v>650</v>
      </c>
      <c r="B42" s="259" t="s">
        <v>612</v>
      </c>
      <c r="C42" s="255">
        <v>15363.36</v>
      </c>
      <c r="D42" s="255">
        <v>0</v>
      </c>
      <c r="E42" s="255">
        <v>0</v>
      </c>
      <c r="F42" s="301"/>
      <c r="G42" s="301"/>
      <c r="H42" s="255">
        <v>22.3</v>
      </c>
      <c r="I42" s="301"/>
    </row>
    <row r="43" spans="1:9" x14ac:dyDescent="0.25">
      <c r="A43" s="302" t="s">
        <v>1177</v>
      </c>
      <c r="B43" s="259" t="s">
        <v>612</v>
      </c>
      <c r="C43" s="255">
        <v>8000</v>
      </c>
      <c r="D43" s="255">
        <v>0</v>
      </c>
      <c r="E43" s="255">
        <v>0</v>
      </c>
      <c r="F43" s="301"/>
      <c r="G43" s="301"/>
      <c r="H43" s="255">
        <v>4.22</v>
      </c>
      <c r="I43" s="301"/>
    </row>
    <row r="44" spans="1:9" x14ac:dyDescent="0.25">
      <c r="A44" s="302" t="s">
        <v>651</v>
      </c>
      <c r="B44" s="259" t="s">
        <v>612</v>
      </c>
      <c r="C44" s="255">
        <v>544405663.01999998</v>
      </c>
      <c r="D44" s="255">
        <v>821184.67</v>
      </c>
      <c r="E44" s="255">
        <v>816184.67</v>
      </c>
      <c r="F44" s="301"/>
      <c r="G44" s="301"/>
      <c r="H44" s="255">
        <v>1549979.03</v>
      </c>
      <c r="I44" s="301"/>
    </row>
    <row r="45" spans="1:9" x14ac:dyDescent="0.25">
      <c r="A45" s="302" t="s">
        <v>1178</v>
      </c>
      <c r="B45" s="259" t="s">
        <v>612</v>
      </c>
      <c r="C45" s="255">
        <v>5000</v>
      </c>
      <c r="D45" s="255">
        <v>0</v>
      </c>
      <c r="E45" s="255">
        <v>0</v>
      </c>
      <c r="F45" s="301"/>
      <c r="G45" s="301"/>
      <c r="H45" s="255">
        <v>3.3</v>
      </c>
      <c r="I45" s="301"/>
    </row>
    <row r="46" spans="1:9" x14ac:dyDescent="0.25">
      <c r="A46" s="302" t="s">
        <v>1179</v>
      </c>
      <c r="B46" s="259" t="s">
        <v>612</v>
      </c>
      <c r="C46" s="255">
        <v>16090.09</v>
      </c>
      <c r="D46" s="255">
        <v>0</v>
      </c>
      <c r="E46" s="255">
        <v>0</v>
      </c>
      <c r="F46" s="301"/>
      <c r="G46" s="301"/>
      <c r="H46" s="255">
        <v>50.26</v>
      </c>
      <c r="I46" s="301"/>
    </row>
    <row r="47" spans="1:9" x14ac:dyDescent="0.25">
      <c r="A47" s="302" t="s">
        <v>655</v>
      </c>
      <c r="B47" s="259" t="s">
        <v>612</v>
      </c>
      <c r="C47" s="255">
        <v>7410543.9000000004</v>
      </c>
      <c r="D47" s="255">
        <v>0</v>
      </c>
      <c r="E47" s="255">
        <v>0</v>
      </c>
      <c r="F47" s="301"/>
      <c r="G47" s="301"/>
      <c r="H47" s="255">
        <v>4878.8599999999997</v>
      </c>
      <c r="I47" s="301"/>
    </row>
    <row r="48" spans="1:9" x14ac:dyDescent="0.25">
      <c r="A48" s="302" t="s">
        <v>1171</v>
      </c>
      <c r="B48" s="259" t="s">
        <v>612</v>
      </c>
      <c r="C48" s="255">
        <v>30000</v>
      </c>
      <c r="D48" s="255">
        <v>0</v>
      </c>
      <c r="E48" s="255">
        <v>0</v>
      </c>
      <c r="F48" s="301"/>
      <c r="G48" s="301"/>
      <c r="H48" s="255">
        <v>8.8000000000000007</v>
      </c>
      <c r="I48" s="301"/>
    </row>
    <row r="49" spans="1:9" x14ac:dyDescent="0.25">
      <c r="A49" s="302" t="s">
        <v>657</v>
      </c>
      <c r="B49" s="259" t="s">
        <v>612</v>
      </c>
      <c r="C49" s="255">
        <v>123685276.45</v>
      </c>
      <c r="D49" s="255">
        <v>228823.34</v>
      </c>
      <c r="E49" s="255">
        <v>228823.34</v>
      </c>
      <c r="F49" s="301"/>
      <c r="G49" s="301"/>
      <c r="H49" s="255">
        <v>544445.30000000005</v>
      </c>
      <c r="I49" s="301"/>
    </row>
    <row r="50" spans="1:9" x14ac:dyDescent="0.25">
      <c r="A50" s="302" t="s">
        <v>658</v>
      </c>
      <c r="B50" s="259" t="s">
        <v>612</v>
      </c>
      <c r="C50" s="255">
        <v>1.03</v>
      </c>
      <c r="D50" s="255">
        <v>0</v>
      </c>
      <c r="E50" s="255">
        <v>0</v>
      </c>
      <c r="F50" s="301"/>
      <c r="G50" s="301"/>
      <c r="H50" s="255">
        <v>0</v>
      </c>
      <c r="I50" s="301"/>
    </row>
    <row r="51" spans="1:9" x14ac:dyDescent="0.25">
      <c r="A51" s="302" t="s">
        <v>1172</v>
      </c>
      <c r="B51" s="259" t="s">
        <v>612</v>
      </c>
      <c r="C51" s="255">
        <v>9000</v>
      </c>
      <c r="D51" s="255">
        <v>0</v>
      </c>
      <c r="E51" s="255">
        <v>0</v>
      </c>
      <c r="F51" s="301"/>
      <c r="G51" s="301"/>
      <c r="H51" s="255">
        <v>1459.76</v>
      </c>
      <c r="I51" s="301"/>
    </row>
    <row r="52" spans="1:9" x14ac:dyDescent="0.25">
      <c r="A52" s="302" t="s">
        <v>659</v>
      </c>
      <c r="B52" s="259" t="s">
        <v>612</v>
      </c>
      <c r="C52" s="255">
        <v>76000</v>
      </c>
      <c r="D52" s="255">
        <v>0</v>
      </c>
      <c r="E52" s="255">
        <v>0</v>
      </c>
      <c r="F52" s="301"/>
      <c r="G52" s="301"/>
      <c r="H52" s="255">
        <v>0.4</v>
      </c>
      <c r="I52" s="301"/>
    </row>
    <row r="53" spans="1:9" x14ac:dyDescent="0.25">
      <c r="A53" s="302" t="s">
        <v>662</v>
      </c>
      <c r="B53" s="259" t="s">
        <v>612</v>
      </c>
      <c r="C53" s="255">
        <v>941492.15</v>
      </c>
      <c r="D53" s="255">
        <v>0</v>
      </c>
      <c r="E53" s="255">
        <v>0</v>
      </c>
      <c r="F53" s="301"/>
      <c r="G53" s="301"/>
      <c r="H53" s="255">
        <v>9.7899999999999991</v>
      </c>
      <c r="I53" s="301"/>
    </row>
    <row r="54" spans="1:9" x14ac:dyDescent="0.25">
      <c r="A54" s="302" t="s">
        <v>664</v>
      </c>
      <c r="B54" s="259" t="s">
        <v>612</v>
      </c>
      <c r="C54" s="255">
        <v>15000</v>
      </c>
      <c r="D54" s="255">
        <v>0</v>
      </c>
      <c r="E54" s="255">
        <v>0</v>
      </c>
      <c r="F54" s="301"/>
      <c r="G54" s="301"/>
      <c r="H54" s="255">
        <v>22.28</v>
      </c>
      <c r="I54" s="301"/>
    </row>
    <row r="55" spans="1:9" x14ac:dyDescent="0.25">
      <c r="A55" s="302" t="s">
        <v>665</v>
      </c>
      <c r="B55" s="259" t="s">
        <v>612</v>
      </c>
      <c r="C55" s="255">
        <v>6900</v>
      </c>
      <c r="D55" s="255">
        <v>0</v>
      </c>
      <c r="E55" s="255">
        <v>0</v>
      </c>
      <c r="F55" s="301"/>
      <c r="G55" s="301"/>
      <c r="H55" s="255">
        <v>60.86</v>
      </c>
      <c r="I55" s="301"/>
    </row>
    <row r="56" spans="1:9" x14ac:dyDescent="0.25">
      <c r="A56" s="302" t="s">
        <v>666</v>
      </c>
      <c r="B56" s="259" t="s">
        <v>612</v>
      </c>
      <c r="C56" s="255">
        <v>133100.76</v>
      </c>
      <c r="D56" s="255">
        <v>0</v>
      </c>
      <c r="E56" s="255">
        <v>0</v>
      </c>
      <c r="F56" s="301"/>
      <c r="G56" s="301"/>
      <c r="H56" s="255">
        <v>35.119999999999997</v>
      </c>
      <c r="I56" s="301"/>
    </row>
    <row r="57" spans="1:9" x14ac:dyDescent="0.25">
      <c r="A57" s="302" t="s">
        <v>667</v>
      </c>
      <c r="B57" s="259" t="s">
        <v>612</v>
      </c>
      <c r="C57" s="255">
        <v>5000000</v>
      </c>
      <c r="D57" s="255">
        <v>0</v>
      </c>
      <c r="E57" s="255">
        <v>0</v>
      </c>
      <c r="F57" s="301"/>
      <c r="G57" s="301"/>
      <c r="H57" s="255">
        <v>4252.5</v>
      </c>
      <c r="I57" s="301"/>
    </row>
    <row r="58" spans="1:9" x14ac:dyDescent="0.25">
      <c r="A58" s="302" t="s">
        <v>1180</v>
      </c>
      <c r="B58" s="259" t="s">
        <v>612</v>
      </c>
      <c r="C58" s="255">
        <v>42000</v>
      </c>
      <c r="D58" s="255">
        <v>0</v>
      </c>
      <c r="E58" s="255">
        <v>0</v>
      </c>
      <c r="F58" s="301"/>
      <c r="G58" s="301"/>
      <c r="H58" s="255">
        <v>27.72</v>
      </c>
      <c r="I58" s="301"/>
    </row>
    <row r="59" spans="1:9" x14ac:dyDescent="0.25">
      <c r="A59" s="302" t="s">
        <v>1176</v>
      </c>
      <c r="B59" s="259" t="s">
        <v>612</v>
      </c>
      <c r="C59" s="255">
        <v>100000</v>
      </c>
      <c r="D59" s="255">
        <v>0</v>
      </c>
      <c r="E59" s="255">
        <v>0</v>
      </c>
      <c r="F59" s="301"/>
      <c r="G59" s="301"/>
      <c r="H59" s="255">
        <v>33</v>
      </c>
      <c r="I59" s="301"/>
    </row>
    <row r="60" spans="1:9" x14ac:dyDescent="0.25">
      <c r="A60" s="302" t="s">
        <v>1181</v>
      </c>
      <c r="B60" s="259" t="s">
        <v>612</v>
      </c>
      <c r="C60" s="255">
        <v>7400</v>
      </c>
      <c r="D60" s="255">
        <v>0</v>
      </c>
      <c r="E60" s="255">
        <v>0</v>
      </c>
      <c r="F60" s="301"/>
      <c r="G60" s="301"/>
      <c r="H60" s="255">
        <v>1.63</v>
      </c>
      <c r="I60" s="301"/>
    </row>
    <row r="61" spans="1:9" x14ac:dyDescent="0.25">
      <c r="A61" s="274" t="s">
        <v>611</v>
      </c>
      <c r="B61" s="264" t="s">
        <v>411</v>
      </c>
      <c r="C61" s="265">
        <v>7371221037.8999996</v>
      </c>
      <c r="D61" s="265">
        <v>49596472.61999999</v>
      </c>
      <c r="E61" s="265">
        <v>49053053.280000001</v>
      </c>
      <c r="F61" s="265">
        <v>6689314207.1400003</v>
      </c>
      <c r="G61" s="265">
        <v>-96274091.980000004</v>
      </c>
      <c r="H61" s="265">
        <v>2105295.13</v>
      </c>
      <c r="I61" s="265">
        <v>0</v>
      </c>
    </row>
  </sheetData>
  <mergeCells count="6">
    <mergeCell ref="A6:B6"/>
    <mergeCell ref="A1:B1"/>
    <mergeCell ref="A2:I2"/>
    <mergeCell ref="C4:F4"/>
    <mergeCell ref="A5:B5"/>
    <mergeCell ref="D5:E5"/>
  </mergeCells>
  <pageMargins left="0.7" right="0.7" top="0.75" bottom="0.75" header="0.3" footer="0.3"/>
  <pageSetup paperSize="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FFFF00"/>
    <pageSetUpPr fitToPage="1"/>
  </sheetPr>
  <dimension ref="A1:J26"/>
  <sheetViews>
    <sheetView showGridLines="0" zoomScaleNormal="100" zoomScalePageLayoutView="90" workbookViewId="0">
      <selection activeCell="F1" sqref="F1:J1"/>
    </sheetView>
  </sheetViews>
  <sheetFormatPr baseColWidth="10" defaultColWidth="9.140625" defaultRowHeight="15" x14ac:dyDescent="0.25"/>
  <cols>
    <col min="1" max="1" width="11" customWidth="1"/>
    <col min="2" max="2" width="65.5703125" customWidth="1"/>
    <col min="3" max="8" width="21.85546875" customWidth="1"/>
  </cols>
  <sheetData>
    <row r="1" spans="1:10" ht="30.75" customHeight="1" x14ac:dyDescent="0.25">
      <c r="A1" s="399" t="s">
        <v>678</v>
      </c>
      <c r="B1" s="399"/>
      <c r="C1" s="243"/>
      <c r="D1" s="243"/>
      <c r="E1" s="243"/>
      <c r="F1" s="410"/>
      <c r="G1" s="410"/>
      <c r="H1" s="410"/>
      <c r="I1" s="439"/>
      <c r="J1" s="439"/>
    </row>
    <row r="2" spans="1:10" x14ac:dyDescent="0.25">
      <c r="A2" s="245"/>
      <c r="B2" s="245"/>
      <c r="C2" s="245"/>
      <c r="D2" s="245"/>
      <c r="E2" s="245"/>
      <c r="F2" s="410"/>
      <c r="G2" s="410"/>
      <c r="H2" s="410"/>
      <c r="I2" s="439"/>
      <c r="J2" s="439"/>
    </row>
    <row r="3" spans="1:10" x14ac:dyDescent="0.25">
      <c r="A3" s="400"/>
      <c r="B3" s="401"/>
      <c r="C3" s="246" t="s">
        <v>100</v>
      </c>
      <c r="D3" s="246" t="s">
        <v>101</v>
      </c>
      <c r="E3" s="246" t="s">
        <v>222</v>
      </c>
      <c r="F3" s="246" t="s">
        <v>413</v>
      </c>
      <c r="G3" s="246" t="s">
        <v>414</v>
      </c>
      <c r="H3" s="246" t="s">
        <v>415</v>
      </c>
    </row>
    <row r="4" spans="1:10" x14ac:dyDescent="0.25">
      <c r="A4" s="393"/>
      <c r="B4" s="394"/>
      <c r="C4" s="395" t="s">
        <v>679</v>
      </c>
      <c r="D4" s="396"/>
      <c r="E4" s="396"/>
      <c r="F4" s="397"/>
      <c r="G4" s="247"/>
      <c r="H4" s="247"/>
    </row>
    <row r="5" spans="1:10" ht="89.25" x14ac:dyDescent="0.25">
      <c r="A5" s="393"/>
      <c r="B5" s="394"/>
      <c r="C5" s="299"/>
      <c r="D5" s="395" t="s">
        <v>643</v>
      </c>
      <c r="E5" s="397"/>
      <c r="F5" s="270" t="s">
        <v>680</v>
      </c>
      <c r="G5" s="248" t="s">
        <v>645</v>
      </c>
      <c r="H5" s="248" t="s">
        <v>647</v>
      </c>
    </row>
    <row r="6" spans="1:10" x14ac:dyDescent="0.25">
      <c r="A6" s="390"/>
      <c r="B6" s="391"/>
      <c r="C6" s="299"/>
      <c r="D6" s="269"/>
      <c r="E6" s="270" t="s">
        <v>648</v>
      </c>
      <c r="F6" s="299"/>
      <c r="G6" s="299"/>
      <c r="H6" s="299"/>
    </row>
    <row r="7" spans="1:10" x14ac:dyDescent="0.25">
      <c r="A7" s="246" t="s">
        <v>589</v>
      </c>
      <c r="B7" s="254" t="s">
        <v>681</v>
      </c>
      <c r="C7" s="255">
        <v>7568537.3399999999</v>
      </c>
      <c r="D7" s="255">
        <v>2698601.73</v>
      </c>
      <c r="E7" s="255">
        <v>2698601.73</v>
      </c>
      <c r="F7" s="255">
        <v>7568537.3399999999</v>
      </c>
      <c r="G7" s="255">
        <v>-2262624.0299999998</v>
      </c>
      <c r="H7" s="255">
        <v>0</v>
      </c>
    </row>
    <row r="8" spans="1:10" x14ac:dyDescent="0.25">
      <c r="A8" s="246" t="s">
        <v>567</v>
      </c>
      <c r="B8" s="254" t="s">
        <v>682</v>
      </c>
      <c r="C8" s="255">
        <v>1792483.75</v>
      </c>
      <c r="D8" s="255">
        <v>0</v>
      </c>
      <c r="E8" s="255">
        <v>0</v>
      </c>
      <c r="F8" s="255">
        <v>1792483.75</v>
      </c>
      <c r="G8" s="255">
        <v>-43996.04</v>
      </c>
      <c r="H8" s="255">
        <v>0</v>
      </c>
    </row>
    <row r="9" spans="1:10" x14ac:dyDescent="0.25">
      <c r="A9" s="246" t="s">
        <v>592</v>
      </c>
      <c r="B9" s="254" t="s">
        <v>1182</v>
      </c>
      <c r="C9" s="255">
        <v>207364198.66999999</v>
      </c>
      <c r="D9" s="255">
        <v>8919981.0600000005</v>
      </c>
      <c r="E9" s="255">
        <v>8919981.0600000005</v>
      </c>
      <c r="F9" s="255">
        <v>207364198.66999999</v>
      </c>
      <c r="G9" s="255">
        <v>-9493347.3699999992</v>
      </c>
      <c r="H9" s="255">
        <v>0</v>
      </c>
    </row>
    <row r="10" spans="1:10" x14ac:dyDescent="0.25">
      <c r="A10" s="246" t="s">
        <v>594</v>
      </c>
      <c r="B10" s="254" t="s">
        <v>683</v>
      </c>
      <c r="C10" s="255">
        <v>22338569.460000001</v>
      </c>
      <c r="D10" s="255">
        <v>0</v>
      </c>
      <c r="E10" s="255">
        <v>0</v>
      </c>
      <c r="F10" s="255">
        <v>22338569.460000001</v>
      </c>
      <c r="G10" s="255">
        <v>-94244.88</v>
      </c>
      <c r="H10" s="255">
        <v>0</v>
      </c>
    </row>
    <row r="11" spans="1:10" x14ac:dyDescent="0.25">
      <c r="A11" s="246" t="s">
        <v>596</v>
      </c>
      <c r="B11" s="254" t="s">
        <v>684</v>
      </c>
      <c r="C11" s="255">
        <v>34300816.280000001</v>
      </c>
      <c r="D11" s="255">
        <v>0</v>
      </c>
      <c r="E11" s="255">
        <v>0</v>
      </c>
      <c r="F11" s="255">
        <v>34300816.280000001</v>
      </c>
      <c r="G11" s="255">
        <v>-845514.59</v>
      </c>
      <c r="H11" s="255">
        <v>0</v>
      </c>
    </row>
    <row r="12" spans="1:10" x14ac:dyDescent="0.25">
      <c r="A12" s="246" t="s">
        <v>598</v>
      </c>
      <c r="B12" s="254" t="s">
        <v>685</v>
      </c>
      <c r="C12" s="255">
        <v>220796992.78999999</v>
      </c>
      <c r="D12" s="255">
        <v>3546444.45</v>
      </c>
      <c r="E12" s="255">
        <v>3546444.45</v>
      </c>
      <c r="F12" s="255">
        <v>220796992.78999999</v>
      </c>
      <c r="G12" s="255">
        <v>-8723122.7599999998</v>
      </c>
      <c r="H12" s="255">
        <v>0</v>
      </c>
    </row>
    <row r="13" spans="1:10" x14ac:dyDescent="0.25">
      <c r="A13" s="246" t="s">
        <v>600</v>
      </c>
      <c r="B13" s="254" t="s">
        <v>686</v>
      </c>
      <c r="C13" s="255">
        <v>131886741.65000001</v>
      </c>
      <c r="D13" s="255">
        <v>19409656.949999999</v>
      </c>
      <c r="E13" s="255">
        <v>19409656.949999999</v>
      </c>
      <c r="F13" s="255">
        <v>131886741.65000001</v>
      </c>
      <c r="G13" s="255">
        <v>-4779297.5</v>
      </c>
      <c r="H13" s="255">
        <v>0</v>
      </c>
    </row>
    <row r="14" spans="1:10" x14ac:dyDescent="0.25">
      <c r="A14" s="246" t="s">
        <v>602</v>
      </c>
      <c r="B14" s="254" t="s">
        <v>687</v>
      </c>
      <c r="C14" s="255">
        <v>49524780.280000001</v>
      </c>
      <c r="D14" s="255">
        <v>0</v>
      </c>
      <c r="E14" s="255">
        <v>0</v>
      </c>
      <c r="F14" s="255">
        <v>49524780.280000001</v>
      </c>
      <c r="G14" s="255">
        <v>-1485667.37</v>
      </c>
      <c r="H14" s="255">
        <v>0</v>
      </c>
    </row>
    <row r="15" spans="1:10" x14ac:dyDescent="0.25">
      <c r="A15" s="246" t="s">
        <v>604</v>
      </c>
      <c r="B15" s="254" t="s">
        <v>688</v>
      </c>
      <c r="C15" s="255">
        <v>23096860.129999999</v>
      </c>
      <c r="D15" s="255">
        <v>0</v>
      </c>
      <c r="E15" s="255">
        <v>0</v>
      </c>
      <c r="F15" s="255">
        <v>23096860.129999999</v>
      </c>
      <c r="G15" s="255">
        <v>-306681.62</v>
      </c>
      <c r="H15" s="255">
        <v>0</v>
      </c>
    </row>
    <row r="16" spans="1:10" x14ac:dyDescent="0.25">
      <c r="A16" s="246" t="s">
        <v>606</v>
      </c>
      <c r="B16" s="254" t="s">
        <v>689</v>
      </c>
      <c r="C16" s="255">
        <v>14688904.560000001</v>
      </c>
      <c r="D16" s="255">
        <v>0</v>
      </c>
      <c r="E16" s="255">
        <v>0</v>
      </c>
      <c r="F16" s="255">
        <v>14688904.560000001</v>
      </c>
      <c r="G16" s="255">
        <v>-337844.65</v>
      </c>
      <c r="H16" s="255">
        <v>0</v>
      </c>
    </row>
    <row r="17" spans="1:8" x14ac:dyDescent="0.25">
      <c r="A17" s="246" t="s">
        <v>607</v>
      </c>
      <c r="B17" s="254" t="s">
        <v>690</v>
      </c>
      <c r="C17" s="255">
        <v>121864980.36</v>
      </c>
      <c r="D17" s="255">
        <v>0</v>
      </c>
      <c r="E17" s="255">
        <v>0</v>
      </c>
      <c r="F17" s="255">
        <v>121864980.36</v>
      </c>
      <c r="G17" s="255">
        <v>-2843845.77</v>
      </c>
      <c r="H17" s="255">
        <v>0</v>
      </c>
    </row>
    <row r="18" spans="1:8" x14ac:dyDescent="0.25">
      <c r="A18" s="246" t="s">
        <v>608</v>
      </c>
      <c r="B18" s="254" t="s">
        <v>691</v>
      </c>
      <c r="C18" s="255">
        <v>379045951.22000003</v>
      </c>
      <c r="D18" s="255">
        <v>0</v>
      </c>
      <c r="E18" s="255">
        <v>0</v>
      </c>
      <c r="F18" s="255">
        <v>379045951.22000003</v>
      </c>
      <c r="G18" s="255">
        <v>-7361187.3499999996</v>
      </c>
      <c r="H18" s="255">
        <v>0</v>
      </c>
    </row>
    <row r="19" spans="1:8" ht="25.5" x14ac:dyDescent="0.25">
      <c r="A19" s="246" t="s">
        <v>609</v>
      </c>
      <c r="B19" s="254" t="s">
        <v>692</v>
      </c>
      <c r="C19" s="255">
        <v>129869995.02</v>
      </c>
      <c r="D19" s="255">
        <v>9786029.5899999999</v>
      </c>
      <c r="E19" s="255">
        <v>9786029.5899999999</v>
      </c>
      <c r="F19" s="255">
        <v>129869995.02</v>
      </c>
      <c r="G19" s="255">
        <v>-8245048.2699999996</v>
      </c>
      <c r="H19" s="255">
        <v>0</v>
      </c>
    </row>
    <row r="20" spans="1:8" x14ac:dyDescent="0.25">
      <c r="A20" s="246" t="s">
        <v>610</v>
      </c>
      <c r="B20" s="254" t="s">
        <v>693</v>
      </c>
      <c r="C20" s="255">
        <v>13540698.9</v>
      </c>
      <c r="D20" s="255">
        <v>0</v>
      </c>
      <c r="E20" s="255">
        <v>0</v>
      </c>
      <c r="F20" s="255">
        <v>13540698.9</v>
      </c>
      <c r="G20" s="255">
        <v>-334564.81</v>
      </c>
      <c r="H20" s="255">
        <v>0</v>
      </c>
    </row>
    <row r="21" spans="1:8" x14ac:dyDescent="0.25">
      <c r="A21" s="246" t="s">
        <v>611</v>
      </c>
      <c r="B21" s="254" t="s">
        <v>694</v>
      </c>
      <c r="C21" s="255">
        <v>0</v>
      </c>
      <c r="D21" s="255">
        <v>0</v>
      </c>
      <c r="E21" s="255">
        <v>0</v>
      </c>
      <c r="F21" s="255">
        <v>0</v>
      </c>
      <c r="G21" s="255">
        <v>0</v>
      </c>
      <c r="H21" s="255">
        <v>0</v>
      </c>
    </row>
    <row r="22" spans="1:8" x14ac:dyDescent="0.25">
      <c r="A22" s="246" t="s">
        <v>613</v>
      </c>
      <c r="B22" s="254" t="s">
        <v>695</v>
      </c>
      <c r="C22" s="255">
        <v>0</v>
      </c>
      <c r="D22" s="255">
        <v>0</v>
      </c>
      <c r="E22" s="255">
        <v>0</v>
      </c>
      <c r="F22" s="255">
        <v>0</v>
      </c>
      <c r="G22" s="255">
        <v>0</v>
      </c>
      <c r="H22" s="255">
        <v>0</v>
      </c>
    </row>
    <row r="23" spans="1:8" x14ac:dyDescent="0.25">
      <c r="A23" s="246" t="s">
        <v>614</v>
      </c>
      <c r="B23" s="254" t="s">
        <v>696</v>
      </c>
      <c r="C23" s="255">
        <v>59849748.590000004</v>
      </c>
      <c r="D23" s="255">
        <v>0</v>
      </c>
      <c r="E23" s="255">
        <v>0</v>
      </c>
      <c r="F23" s="255">
        <v>59849748.590000004</v>
      </c>
      <c r="G23" s="255">
        <v>-1098095.05</v>
      </c>
      <c r="H23" s="255">
        <v>0</v>
      </c>
    </row>
    <row r="24" spans="1:8" x14ac:dyDescent="0.25">
      <c r="A24" s="246" t="s">
        <v>615</v>
      </c>
      <c r="B24" s="254" t="s">
        <v>697</v>
      </c>
      <c r="C24" s="255">
        <v>116677.06</v>
      </c>
      <c r="D24" s="255">
        <v>0</v>
      </c>
      <c r="E24" s="255">
        <v>0</v>
      </c>
      <c r="F24" s="255">
        <v>116677.06</v>
      </c>
      <c r="G24" s="255">
        <v>-15006.24</v>
      </c>
      <c r="H24" s="255">
        <v>0</v>
      </c>
    </row>
    <row r="25" spans="1:8" x14ac:dyDescent="0.25">
      <c r="A25" s="246" t="s">
        <v>616</v>
      </c>
      <c r="B25" s="254" t="s">
        <v>698</v>
      </c>
      <c r="C25" s="255">
        <v>7530769.9299999997</v>
      </c>
      <c r="D25" s="255">
        <v>0</v>
      </c>
      <c r="E25" s="255">
        <v>0</v>
      </c>
      <c r="F25" s="255">
        <v>7530769.9299999997</v>
      </c>
      <c r="G25" s="255">
        <v>-173629.67</v>
      </c>
      <c r="H25" s="255">
        <v>0</v>
      </c>
    </row>
    <row r="26" spans="1:8" x14ac:dyDescent="0.25">
      <c r="A26" s="274" t="s">
        <v>617</v>
      </c>
      <c r="B26" s="303" t="s">
        <v>411</v>
      </c>
      <c r="C26" s="265">
        <v>1425177705.99</v>
      </c>
      <c r="D26" s="265">
        <v>44360713.780000001</v>
      </c>
      <c r="E26" s="265">
        <v>44360713.780000001</v>
      </c>
      <c r="F26" s="265">
        <v>1425177705.99</v>
      </c>
      <c r="G26" s="265">
        <v>-48443717.969999999</v>
      </c>
      <c r="H26" s="265">
        <v>0</v>
      </c>
    </row>
  </sheetData>
  <mergeCells count="9">
    <mergeCell ref="A5:B5"/>
    <mergeCell ref="D5:E5"/>
    <mergeCell ref="A6:B6"/>
    <mergeCell ref="A1:B1"/>
    <mergeCell ref="F1:J1"/>
    <mergeCell ref="F2:J2"/>
    <mergeCell ref="A3:B3"/>
    <mergeCell ref="A4:B4"/>
    <mergeCell ref="C4:F4"/>
  </mergeCells>
  <pageMargins left="0.7" right="0.7" top="0.75" bottom="0.75" header="0.3" footer="0.3"/>
  <pageSetup paperSize="8" scale="91"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FFFF00"/>
    <pageSetUpPr fitToPage="1"/>
  </sheetPr>
  <dimension ref="A1:F14"/>
  <sheetViews>
    <sheetView showGridLines="0" zoomScaleNormal="100" workbookViewId="0">
      <selection activeCell="H10" sqref="H10"/>
    </sheetView>
  </sheetViews>
  <sheetFormatPr baseColWidth="10" defaultColWidth="9.140625" defaultRowHeight="15" x14ac:dyDescent="0.25"/>
  <cols>
    <col min="1" max="1" width="11" style="11" customWidth="1"/>
    <col min="2" max="2" width="2.140625" style="11" customWidth="1"/>
    <col min="3" max="3" width="65.5703125" style="11" customWidth="1"/>
    <col min="4" max="5" width="21.85546875" style="11" customWidth="1"/>
    <col min="6" max="16384" width="9.140625" style="11"/>
  </cols>
  <sheetData>
    <row r="1" spans="1:6" ht="39" customHeight="1" x14ac:dyDescent="0.25">
      <c r="A1" s="353" t="s">
        <v>699</v>
      </c>
      <c r="B1" s="353"/>
      <c r="C1" s="353"/>
      <c r="D1" s="353"/>
      <c r="E1" s="129"/>
      <c r="F1" s="129"/>
    </row>
    <row r="2" spans="1:6" ht="15" customHeight="1" x14ac:dyDescent="0.25">
      <c r="A2" s="232" t="s">
        <v>99</v>
      </c>
      <c r="B2" s="79"/>
      <c r="C2" s="79"/>
      <c r="D2" s="79"/>
      <c r="E2" s="129"/>
      <c r="F2" s="129"/>
    </row>
    <row r="3" spans="1:6" ht="20.100000000000001" customHeight="1" x14ac:dyDescent="0.25">
      <c r="A3" s="125"/>
      <c r="B3" s="125"/>
      <c r="C3" s="125"/>
      <c r="D3" s="125"/>
      <c r="E3" s="125"/>
    </row>
    <row r="4" spans="1:6" ht="20.100000000000001" customHeight="1" x14ac:dyDescent="0.25">
      <c r="A4" s="442"/>
      <c r="B4" s="443"/>
      <c r="C4" s="444"/>
      <c r="D4" s="15" t="s">
        <v>100</v>
      </c>
      <c r="E4" s="15" t="s">
        <v>101</v>
      </c>
    </row>
    <row r="5" spans="1:6" ht="25.5" customHeight="1" x14ac:dyDescent="0.25">
      <c r="A5" s="445"/>
      <c r="B5" s="446"/>
      <c r="C5" s="447"/>
      <c r="D5" s="367" t="s">
        <v>700</v>
      </c>
      <c r="E5" s="367"/>
    </row>
    <row r="6" spans="1:6" ht="39" customHeight="1" x14ac:dyDescent="0.25">
      <c r="A6" s="385"/>
      <c r="B6" s="448"/>
      <c r="C6" s="386"/>
      <c r="D6" s="15" t="s">
        <v>701</v>
      </c>
      <c r="E6" s="15" t="s">
        <v>702</v>
      </c>
    </row>
    <row r="7" spans="1:6" ht="20.100000000000001" customHeight="1" x14ac:dyDescent="0.25">
      <c r="A7" s="15" t="s">
        <v>589</v>
      </c>
      <c r="B7" s="346" t="s">
        <v>329</v>
      </c>
      <c r="C7" s="347"/>
      <c r="D7" s="24">
        <v>0</v>
      </c>
      <c r="E7" s="24">
        <v>0</v>
      </c>
    </row>
    <row r="8" spans="1:6" ht="20.100000000000001" customHeight="1" x14ac:dyDescent="0.25">
      <c r="A8" s="15" t="s">
        <v>567</v>
      </c>
      <c r="B8" s="346" t="s">
        <v>703</v>
      </c>
      <c r="C8" s="347"/>
      <c r="D8" s="24">
        <v>0</v>
      </c>
      <c r="E8" s="24">
        <v>0</v>
      </c>
    </row>
    <row r="9" spans="1:6" ht="20.100000000000001" customHeight="1" x14ac:dyDescent="0.25">
      <c r="A9" s="15" t="s">
        <v>592</v>
      </c>
      <c r="B9" s="158"/>
      <c r="C9" s="92" t="s">
        <v>704</v>
      </c>
      <c r="D9" s="24">
        <v>0</v>
      </c>
      <c r="E9" s="24">
        <v>0</v>
      </c>
    </row>
    <row r="10" spans="1:6" ht="20.100000000000001" customHeight="1" x14ac:dyDescent="0.25">
      <c r="A10" s="15" t="s">
        <v>594</v>
      </c>
      <c r="B10" s="158"/>
      <c r="C10" s="92" t="s">
        <v>705</v>
      </c>
      <c r="D10" s="24">
        <v>0</v>
      </c>
      <c r="E10" s="24">
        <v>0</v>
      </c>
    </row>
    <row r="11" spans="1:6" ht="20.100000000000001" customHeight="1" x14ac:dyDescent="0.25">
      <c r="A11" s="15" t="s">
        <v>596</v>
      </c>
      <c r="B11" s="158"/>
      <c r="C11" s="92" t="s">
        <v>706</v>
      </c>
      <c r="D11" s="24">
        <v>0</v>
      </c>
      <c r="E11" s="24">
        <v>0</v>
      </c>
    </row>
    <row r="12" spans="1:6" ht="20.100000000000001" customHeight="1" x14ac:dyDescent="0.25">
      <c r="A12" s="15" t="s">
        <v>598</v>
      </c>
      <c r="B12" s="158"/>
      <c r="C12" s="92" t="s">
        <v>707</v>
      </c>
      <c r="D12" s="24">
        <v>0</v>
      </c>
      <c r="E12" s="24">
        <v>0</v>
      </c>
    </row>
    <row r="13" spans="1:6" ht="20.100000000000001" customHeight="1" x14ac:dyDescent="0.25">
      <c r="A13" s="15" t="s">
        <v>600</v>
      </c>
      <c r="B13" s="158"/>
      <c r="C13" s="92" t="s">
        <v>496</v>
      </c>
      <c r="D13" s="24">
        <v>0</v>
      </c>
      <c r="E13" s="24">
        <v>0</v>
      </c>
    </row>
    <row r="14" spans="1:6" ht="20.100000000000001" customHeight="1" x14ac:dyDescent="0.25">
      <c r="A14" s="16" t="s">
        <v>602</v>
      </c>
      <c r="B14" s="440" t="s">
        <v>411</v>
      </c>
      <c r="C14" s="441"/>
      <c r="D14" s="26">
        <v>0</v>
      </c>
      <c r="E14" s="26">
        <v>0</v>
      </c>
    </row>
  </sheetData>
  <mergeCells count="8">
    <mergeCell ref="B14:C14"/>
    <mergeCell ref="A4:C4"/>
    <mergeCell ref="A5:C5"/>
    <mergeCell ref="A1:D1"/>
    <mergeCell ref="D5:E5"/>
    <mergeCell ref="A6:C6"/>
    <mergeCell ref="B7:C7"/>
    <mergeCell ref="B8:C8"/>
  </mergeCells>
  <pageMargins left="0.7" right="0.7" top="0.75" bottom="0.75" header="0.3" footer="0.3"/>
  <pageSetup paperSize="9" scale="9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A6AF-A09D-4B54-B6E4-9BCB37AF6934}">
  <sheetPr>
    <tabColor rgb="FFFFFF00"/>
  </sheetPr>
  <dimension ref="A1:E123"/>
  <sheetViews>
    <sheetView showGridLines="0" zoomScaleNormal="100" zoomScalePageLayoutView="80" workbookViewId="0">
      <selection activeCell="E3" sqref="E3"/>
    </sheetView>
  </sheetViews>
  <sheetFormatPr baseColWidth="10" defaultColWidth="9.140625" defaultRowHeight="15" x14ac:dyDescent="0.25"/>
  <cols>
    <col min="1" max="1" width="13.5703125" style="11" customWidth="1"/>
    <col min="2" max="2" width="2.140625" style="11" customWidth="1"/>
    <col min="3" max="3" width="130.42578125" style="11" customWidth="1"/>
    <col min="4" max="4" width="22.140625" style="11" customWidth="1"/>
    <col min="5" max="5" width="24.140625" style="11" customWidth="1"/>
    <col min="6" max="16384" width="9.140625" style="11"/>
  </cols>
  <sheetData>
    <row r="1" spans="1:5" ht="24.95" customHeight="1" x14ac:dyDescent="0.25">
      <c r="A1" s="353" t="s">
        <v>98</v>
      </c>
      <c r="B1" s="353"/>
      <c r="C1" s="353"/>
    </row>
    <row r="2" spans="1:5" ht="15" customHeight="1" x14ac:dyDescent="0.25">
      <c r="A2" s="49" t="s">
        <v>99</v>
      </c>
      <c r="B2" s="43"/>
      <c r="C2" s="43"/>
    </row>
    <row r="3" spans="1:5" ht="15" customHeight="1" x14ac:dyDescent="0.25"/>
    <row r="4" spans="1:5" ht="20.100000000000001" customHeight="1" x14ac:dyDescent="0.25">
      <c r="A4" s="12"/>
      <c r="B4" s="13"/>
      <c r="C4" s="14"/>
      <c r="D4" s="15" t="s">
        <v>100</v>
      </c>
      <c r="E4" s="15" t="s">
        <v>101</v>
      </c>
    </row>
    <row r="5" spans="1:5" ht="51" x14ac:dyDescent="0.25">
      <c r="A5" s="354"/>
      <c r="B5" s="355"/>
      <c r="C5" s="356"/>
      <c r="D5" s="16" t="s">
        <v>102</v>
      </c>
      <c r="E5" s="16" t="s">
        <v>103</v>
      </c>
    </row>
    <row r="6" spans="1:5" s="81" customFormat="1" ht="39.950000000000003" customHeight="1" x14ac:dyDescent="0.25">
      <c r="A6" s="348" t="s">
        <v>104</v>
      </c>
      <c r="B6" s="349"/>
      <c r="C6" s="349"/>
      <c r="D6" s="351"/>
      <c r="E6" s="352"/>
    </row>
    <row r="7" spans="1:5" x14ac:dyDescent="0.25">
      <c r="A7" s="15" t="s">
        <v>105</v>
      </c>
      <c r="B7" s="346" t="s">
        <v>106</v>
      </c>
      <c r="C7" s="347"/>
      <c r="D7" s="18">
        <v>122867856.31999999</v>
      </c>
      <c r="E7" s="304" t="s">
        <v>100</v>
      </c>
    </row>
    <row r="8" spans="1:5" x14ac:dyDescent="0.25">
      <c r="A8" s="15"/>
      <c r="B8" s="20"/>
      <c r="C8" s="17" t="s">
        <v>107</v>
      </c>
      <c r="D8" s="18"/>
      <c r="E8" s="304"/>
    </row>
    <row r="9" spans="1:5" x14ac:dyDescent="0.25">
      <c r="A9" s="15"/>
      <c r="B9" s="20"/>
      <c r="C9" s="17" t="s">
        <v>108</v>
      </c>
      <c r="D9" s="18"/>
      <c r="E9" s="304"/>
    </row>
    <row r="10" spans="1:5" x14ac:dyDescent="0.25">
      <c r="A10" s="15"/>
      <c r="B10" s="20"/>
      <c r="C10" s="17" t="s">
        <v>109</v>
      </c>
      <c r="D10" s="18"/>
      <c r="E10" s="304"/>
    </row>
    <row r="11" spans="1:5" x14ac:dyDescent="0.25">
      <c r="A11" s="15" t="s">
        <v>110</v>
      </c>
      <c r="B11" s="346" t="s">
        <v>111</v>
      </c>
      <c r="C11" s="347"/>
      <c r="D11" s="18">
        <v>204874773.38999999</v>
      </c>
      <c r="E11" s="304" t="s">
        <v>101</v>
      </c>
    </row>
    <row r="12" spans="1:5" x14ac:dyDescent="0.25">
      <c r="A12" s="15" t="s">
        <v>112</v>
      </c>
      <c r="B12" s="346" t="s">
        <v>113</v>
      </c>
      <c r="C12" s="347"/>
      <c r="D12" s="18">
        <v>35006202.280000001</v>
      </c>
      <c r="E12" s="304" t="s">
        <v>101</v>
      </c>
    </row>
    <row r="13" spans="1:5" x14ac:dyDescent="0.25">
      <c r="A13" s="15" t="s">
        <v>114</v>
      </c>
      <c r="B13" s="346" t="s">
        <v>115</v>
      </c>
      <c r="C13" s="347"/>
      <c r="D13" s="18">
        <v>0</v>
      </c>
      <c r="E13" s="22"/>
    </row>
    <row r="14" spans="1:5" s="66" customFormat="1" ht="30.75" customHeight="1" x14ac:dyDescent="0.25">
      <c r="A14" s="15" t="s">
        <v>116</v>
      </c>
      <c r="B14" s="346" t="s">
        <v>117</v>
      </c>
      <c r="C14" s="347"/>
      <c r="D14" s="18">
        <v>0</v>
      </c>
      <c r="E14" s="22"/>
    </row>
    <row r="15" spans="1:5" x14ac:dyDescent="0.25">
      <c r="A15" s="15" t="s">
        <v>118</v>
      </c>
      <c r="B15" s="346" t="s">
        <v>119</v>
      </c>
      <c r="C15" s="347"/>
      <c r="D15" s="18">
        <v>0</v>
      </c>
      <c r="E15" s="22"/>
    </row>
    <row r="16" spans="1:5" x14ac:dyDescent="0.25">
      <c r="A16" s="15" t="s">
        <v>120</v>
      </c>
      <c r="B16" s="346" t="s">
        <v>121</v>
      </c>
      <c r="C16" s="347"/>
      <c r="D16" s="18">
        <v>0</v>
      </c>
      <c r="E16" s="22"/>
    </row>
    <row r="17" spans="1:5" ht="20.100000000000001" customHeight="1" x14ac:dyDescent="0.25">
      <c r="A17" s="16" t="s">
        <v>122</v>
      </c>
      <c r="B17" s="348" t="s">
        <v>123</v>
      </c>
      <c r="C17" s="350"/>
      <c r="D17" s="18">
        <v>362748831.99000001</v>
      </c>
      <c r="E17" s="22"/>
    </row>
    <row r="18" spans="1:5" s="81" customFormat="1" ht="39.950000000000003" customHeight="1" x14ac:dyDescent="0.25">
      <c r="A18" s="348" t="s">
        <v>124</v>
      </c>
      <c r="B18" s="349"/>
      <c r="C18" s="349"/>
      <c r="D18" s="18"/>
      <c r="E18" s="22"/>
    </row>
    <row r="19" spans="1:5" x14ac:dyDescent="0.25">
      <c r="A19" s="15" t="s">
        <v>125</v>
      </c>
      <c r="B19" s="346" t="s">
        <v>126</v>
      </c>
      <c r="C19" s="347"/>
      <c r="D19" s="18">
        <v>0</v>
      </c>
      <c r="E19" s="22"/>
    </row>
    <row r="20" spans="1:5" x14ac:dyDescent="0.25">
      <c r="A20" s="15" t="s">
        <v>127</v>
      </c>
      <c r="B20" s="346" t="s">
        <v>128</v>
      </c>
      <c r="C20" s="347"/>
      <c r="D20" s="18">
        <v>-118807.3</v>
      </c>
      <c r="E20" s="22"/>
    </row>
    <row r="21" spans="1:5" x14ac:dyDescent="0.25">
      <c r="A21" s="15" t="s">
        <v>129</v>
      </c>
      <c r="B21" s="346" t="s">
        <v>130</v>
      </c>
      <c r="C21" s="347"/>
      <c r="D21" s="18"/>
      <c r="E21" s="22"/>
    </row>
    <row r="22" spans="1:5" ht="30" customHeight="1" x14ac:dyDescent="0.25">
      <c r="A22" s="15" t="s">
        <v>131</v>
      </c>
      <c r="B22" s="346" t="s">
        <v>132</v>
      </c>
      <c r="C22" s="347"/>
      <c r="D22" s="18">
        <v>0</v>
      </c>
      <c r="E22" s="22"/>
    </row>
    <row r="23" spans="1:5" ht="30" customHeight="1" x14ac:dyDescent="0.25">
      <c r="A23" s="15" t="s">
        <v>133</v>
      </c>
      <c r="B23" s="346" t="s">
        <v>134</v>
      </c>
      <c r="C23" s="347"/>
      <c r="D23" s="18">
        <v>0</v>
      </c>
      <c r="E23" s="22"/>
    </row>
    <row r="24" spans="1:5" x14ac:dyDescent="0.25">
      <c r="A24" s="15" t="s">
        <v>135</v>
      </c>
      <c r="B24" s="346" t="s">
        <v>136</v>
      </c>
      <c r="C24" s="347"/>
      <c r="D24" s="18">
        <v>0</v>
      </c>
      <c r="E24" s="22"/>
    </row>
    <row r="25" spans="1:5" x14ac:dyDescent="0.25">
      <c r="A25" s="15" t="s">
        <v>137</v>
      </c>
      <c r="B25" s="346" t="s">
        <v>138</v>
      </c>
      <c r="C25" s="347"/>
      <c r="D25" s="18">
        <v>0</v>
      </c>
      <c r="E25" s="22"/>
    </row>
    <row r="26" spans="1:5" ht="30" customHeight="1" x14ac:dyDescent="0.25">
      <c r="A26" s="15" t="s">
        <v>139</v>
      </c>
      <c r="B26" s="346" t="s">
        <v>140</v>
      </c>
      <c r="C26" s="347"/>
      <c r="D26" s="18">
        <v>0</v>
      </c>
      <c r="E26" s="22"/>
    </row>
    <row r="27" spans="1:5" x14ac:dyDescent="0.25">
      <c r="A27" s="15" t="s">
        <v>141</v>
      </c>
      <c r="B27" s="346" t="s">
        <v>142</v>
      </c>
      <c r="C27" s="347"/>
      <c r="D27" s="18">
        <v>0</v>
      </c>
      <c r="E27" s="22"/>
    </row>
    <row r="28" spans="1:5" x14ac:dyDescent="0.25">
      <c r="A28" s="15" t="s">
        <v>143</v>
      </c>
      <c r="B28" s="346" t="s">
        <v>144</v>
      </c>
      <c r="C28" s="347"/>
      <c r="D28" s="18">
        <v>0</v>
      </c>
      <c r="E28" s="22"/>
    </row>
    <row r="29" spans="1:5" ht="45" customHeight="1" x14ac:dyDescent="0.25">
      <c r="A29" s="15" t="s">
        <v>145</v>
      </c>
      <c r="B29" s="346" t="s">
        <v>146</v>
      </c>
      <c r="C29" s="347"/>
      <c r="D29" s="18">
        <v>0</v>
      </c>
      <c r="E29" s="22"/>
    </row>
    <row r="30" spans="1:5" ht="45" customHeight="1" x14ac:dyDescent="0.25">
      <c r="A30" s="15" t="s">
        <v>147</v>
      </c>
      <c r="B30" s="346" t="s">
        <v>148</v>
      </c>
      <c r="C30" s="347"/>
      <c r="D30" s="18">
        <v>0</v>
      </c>
      <c r="E30" s="22"/>
    </row>
    <row r="31" spans="1:5" ht="45" customHeight="1" x14ac:dyDescent="0.25">
      <c r="A31" s="15" t="s">
        <v>149</v>
      </c>
      <c r="B31" s="346" t="s">
        <v>150</v>
      </c>
      <c r="C31" s="347"/>
      <c r="D31" s="18">
        <v>0</v>
      </c>
      <c r="E31" s="22"/>
    </row>
    <row r="32" spans="1:5" ht="15" customHeight="1" x14ac:dyDescent="0.25">
      <c r="A32" s="15" t="s">
        <v>151</v>
      </c>
      <c r="B32" s="346" t="s">
        <v>130</v>
      </c>
      <c r="C32" s="347"/>
      <c r="D32" s="18"/>
      <c r="E32" s="22"/>
    </row>
    <row r="33" spans="1:5" ht="30" customHeight="1" x14ac:dyDescent="0.25">
      <c r="A33" s="15" t="s">
        <v>152</v>
      </c>
      <c r="B33" s="346" t="s">
        <v>153</v>
      </c>
      <c r="C33" s="347"/>
      <c r="D33" s="18">
        <v>0</v>
      </c>
      <c r="E33" s="22"/>
    </row>
    <row r="34" spans="1:5" x14ac:dyDescent="0.25">
      <c r="A34" s="15" t="s">
        <v>154</v>
      </c>
      <c r="B34" s="20"/>
      <c r="C34" s="17" t="s">
        <v>155</v>
      </c>
      <c r="D34" s="18">
        <v>0</v>
      </c>
      <c r="E34" s="22"/>
    </row>
    <row r="35" spans="1:5" x14ac:dyDescent="0.25">
      <c r="A35" s="15" t="s">
        <v>156</v>
      </c>
      <c r="B35" s="20"/>
      <c r="C35" s="17" t="s">
        <v>157</v>
      </c>
      <c r="D35" s="18">
        <v>0</v>
      </c>
      <c r="E35" s="22"/>
    </row>
    <row r="36" spans="1:5" ht="15" customHeight="1" x14ac:dyDescent="0.25">
      <c r="A36" s="15" t="s">
        <v>158</v>
      </c>
      <c r="B36" s="20"/>
      <c r="C36" s="17" t="s">
        <v>159</v>
      </c>
      <c r="D36" s="18">
        <v>0</v>
      </c>
      <c r="E36" s="22"/>
    </row>
    <row r="37" spans="1:5" ht="30.75" customHeight="1" x14ac:dyDescent="0.25">
      <c r="A37" s="15" t="s">
        <v>160</v>
      </c>
      <c r="B37" s="346" t="s">
        <v>161</v>
      </c>
      <c r="C37" s="347"/>
      <c r="D37" s="18">
        <v>0</v>
      </c>
      <c r="E37" s="22"/>
    </row>
    <row r="38" spans="1:5" ht="20.100000000000001" customHeight="1" x14ac:dyDescent="0.25">
      <c r="A38" s="15" t="s">
        <v>162</v>
      </c>
      <c r="B38" s="346" t="s">
        <v>163</v>
      </c>
      <c r="C38" s="347"/>
      <c r="D38" s="18">
        <v>0</v>
      </c>
      <c r="E38" s="22"/>
    </row>
    <row r="39" spans="1:5" ht="25.5" x14ac:dyDescent="0.25">
      <c r="A39" s="15" t="s">
        <v>164</v>
      </c>
      <c r="B39" s="20"/>
      <c r="C39" s="17" t="s">
        <v>165</v>
      </c>
      <c r="D39" s="18">
        <v>0</v>
      </c>
      <c r="E39" s="22"/>
    </row>
    <row r="40" spans="1:5" x14ac:dyDescent="0.25">
      <c r="A40" s="15" t="s">
        <v>166</v>
      </c>
      <c r="B40" s="346" t="s">
        <v>130</v>
      </c>
      <c r="C40" s="347"/>
      <c r="D40" s="18"/>
      <c r="E40" s="22"/>
    </row>
    <row r="41" spans="1:5" x14ac:dyDescent="0.25">
      <c r="A41" s="15" t="s">
        <v>167</v>
      </c>
      <c r="B41" s="20"/>
      <c r="C41" s="17" t="s">
        <v>168</v>
      </c>
      <c r="D41" s="18">
        <v>0</v>
      </c>
      <c r="E41" s="22"/>
    </row>
    <row r="42" spans="1:5" ht="20.100000000000001" customHeight="1" x14ac:dyDescent="0.25">
      <c r="A42" s="15" t="s">
        <v>169</v>
      </c>
      <c r="B42" s="346" t="s">
        <v>170</v>
      </c>
      <c r="C42" s="347"/>
      <c r="D42" s="18">
        <v>0</v>
      </c>
      <c r="E42" s="22"/>
    </row>
    <row r="43" spans="1:5" ht="46.5" customHeight="1" x14ac:dyDescent="0.25">
      <c r="A43" s="15" t="s">
        <v>171</v>
      </c>
      <c r="B43" s="346" t="s">
        <v>172</v>
      </c>
      <c r="C43" s="347"/>
      <c r="D43" s="18">
        <v>0</v>
      </c>
      <c r="E43" s="22"/>
    </row>
    <row r="44" spans="1:5" x14ac:dyDescent="0.25">
      <c r="A44" s="15" t="s">
        <v>173</v>
      </c>
      <c r="B44" s="346" t="s">
        <v>130</v>
      </c>
      <c r="C44" s="347"/>
      <c r="D44" s="18"/>
      <c r="E44" s="22"/>
    </row>
    <row r="45" spans="1:5" ht="33.75" customHeight="1" x14ac:dyDescent="0.25">
      <c r="A45" s="15" t="s">
        <v>174</v>
      </c>
      <c r="B45" s="346" t="s">
        <v>175</v>
      </c>
      <c r="C45" s="347"/>
      <c r="D45" s="18">
        <v>0</v>
      </c>
      <c r="E45" s="22"/>
    </row>
    <row r="46" spans="1:5" x14ac:dyDescent="0.25">
      <c r="A46" s="15" t="s">
        <v>176</v>
      </c>
      <c r="B46" s="346" t="s">
        <v>177</v>
      </c>
      <c r="C46" s="347"/>
      <c r="D46" s="18">
        <v>-2696.49</v>
      </c>
      <c r="E46" s="22"/>
    </row>
    <row r="47" spans="1:5" x14ac:dyDescent="0.25">
      <c r="A47" s="15" t="s">
        <v>178</v>
      </c>
      <c r="B47" s="348" t="s">
        <v>179</v>
      </c>
      <c r="C47" s="350"/>
      <c r="D47" s="18">
        <v>-121503.79000000001</v>
      </c>
      <c r="E47" s="22"/>
    </row>
    <row r="48" spans="1:5" x14ac:dyDescent="0.25">
      <c r="A48" s="15" t="s">
        <v>180</v>
      </c>
      <c r="B48" s="348" t="s">
        <v>181</v>
      </c>
      <c r="C48" s="350"/>
      <c r="D48" s="18">
        <v>362627328.19999999</v>
      </c>
      <c r="E48" s="22"/>
    </row>
    <row r="49" spans="1:5" ht="39.950000000000003" customHeight="1" x14ac:dyDescent="0.25">
      <c r="A49" s="348" t="s">
        <v>182</v>
      </c>
      <c r="B49" s="349"/>
      <c r="C49" s="349"/>
      <c r="D49" s="351"/>
      <c r="E49" s="352"/>
    </row>
    <row r="50" spans="1:5" x14ac:dyDescent="0.25">
      <c r="A50" s="15" t="s">
        <v>183</v>
      </c>
      <c r="B50" s="346" t="s">
        <v>106</v>
      </c>
      <c r="C50" s="347"/>
      <c r="D50" s="18">
        <v>0</v>
      </c>
      <c r="E50" s="22"/>
    </row>
    <row r="51" spans="1:5" x14ac:dyDescent="0.25">
      <c r="A51" s="15" t="s">
        <v>184</v>
      </c>
      <c r="B51" s="20"/>
      <c r="C51" s="17" t="s">
        <v>185</v>
      </c>
      <c r="D51" s="18">
        <v>0</v>
      </c>
      <c r="E51" s="22"/>
    </row>
    <row r="52" spans="1:5" x14ac:dyDescent="0.25">
      <c r="A52" s="15" t="s">
        <v>186</v>
      </c>
      <c r="B52" s="20"/>
      <c r="C52" s="17" t="s">
        <v>187</v>
      </c>
      <c r="D52" s="18">
        <v>0</v>
      </c>
      <c r="E52" s="22"/>
    </row>
    <row r="53" spans="1:5" ht="33.75" customHeight="1" x14ac:dyDescent="0.25">
      <c r="A53" s="15" t="s">
        <v>188</v>
      </c>
      <c r="B53" s="346" t="s">
        <v>189</v>
      </c>
      <c r="C53" s="347"/>
      <c r="D53" s="18">
        <v>0</v>
      </c>
      <c r="E53" s="22"/>
    </row>
    <row r="54" spans="1:5" x14ac:dyDescent="0.25">
      <c r="A54" s="15" t="s">
        <v>190</v>
      </c>
      <c r="B54" s="346" t="s">
        <v>191</v>
      </c>
      <c r="C54" s="347"/>
      <c r="D54" s="18">
        <v>0</v>
      </c>
      <c r="E54" s="22"/>
    </row>
    <row r="55" spans="1:5" x14ac:dyDescent="0.25">
      <c r="A55" s="15" t="s">
        <v>192</v>
      </c>
      <c r="B55" s="346" t="s">
        <v>193</v>
      </c>
      <c r="C55" s="347"/>
      <c r="D55" s="18">
        <v>0</v>
      </c>
      <c r="E55" s="22"/>
    </row>
    <row r="56" spans="1:5" ht="38.25" customHeight="1" x14ac:dyDescent="0.25">
      <c r="A56" s="15" t="s">
        <v>194</v>
      </c>
      <c r="B56" s="346" t="s">
        <v>195</v>
      </c>
      <c r="C56" s="347"/>
      <c r="D56" s="18">
        <v>0</v>
      </c>
      <c r="E56" s="22"/>
    </row>
    <row r="57" spans="1:5" x14ac:dyDescent="0.25">
      <c r="A57" s="15" t="s">
        <v>196</v>
      </c>
      <c r="B57" s="20"/>
      <c r="C57" s="17" t="s">
        <v>197</v>
      </c>
      <c r="D57" s="18">
        <v>0</v>
      </c>
      <c r="E57" s="22"/>
    </row>
    <row r="58" spans="1:5" x14ac:dyDescent="0.25">
      <c r="A58" s="16" t="s">
        <v>198</v>
      </c>
      <c r="B58" s="348" t="s">
        <v>199</v>
      </c>
      <c r="C58" s="350"/>
      <c r="D58" s="18">
        <v>0</v>
      </c>
      <c r="E58" s="22"/>
    </row>
    <row r="59" spans="1:5" ht="39.950000000000003" customHeight="1" x14ac:dyDescent="0.25">
      <c r="A59" s="348" t="s">
        <v>200</v>
      </c>
      <c r="B59" s="349"/>
      <c r="C59" s="349"/>
      <c r="D59" s="351"/>
      <c r="E59" s="352"/>
    </row>
    <row r="60" spans="1:5" x14ac:dyDescent="0.25">
      <c r="A60" s="15" t="s">
        <v>201</v>
      </c>
      <c r="B60" s="346" t="s">
        <v>202</v>
      </c>
      <c r="C60" s="347"/>
      <c r="D60" s="18">
        <v>0</v>
      </c>
      <c r="E60" s="22"/>
    </row>
    <row r="61" spans="1:5" ht="45.75" customHeight="1" x14ac:dyDescent="0.25">
      <c r="A61" s="15" t="s">
        <v>203</v>
      </c>
      <c r="B61" s="346" t="s">
        <v>204</v>
      </c>
      <c r="C61" s="347"/>
      <c r="D61" s="18">
        <v>0</v>
      </c>
      <c r="E61" s="22"/>
    </row>
    <row r="62" spans="1:5" ht="45.75" customHeight="1" x14ac:dyDescent="0.25">
      <c r="A62" s="15" t="s">
        <v>205</v>
      </c>
      <c r="B62" s="346" t="s">
        <v>206</v>
      </c>
      <c r="C62" s="347"/>
      <c r="D62" s="18">
        <v>0</v>
      </c>
      <c r="E62" s="22"/>
    </row>
    <row r="63" spans="1:5" ht="42.75" customHeight="1" x14ac:dyDescent="0.25">
      <c r="A63" s="15" t="s">
        <v>207</v>
      </c>
      <c r="B63" s="346" t="s">
        <v>208</v>
      </c>
      <c r="C63" s="347"/>
      <c r="D63" s="18">
        <v>0</v>
      </c>
      <c r="E63" s="22"/>
    </row>
    <row r="64" spans="1:5" x14ac:dyDescent="0.25">
      <c r="A64" s="15" t="s">
        <v>209</v>
      </c>
      <c r="B64" s="346" t="s">
        <v>130</v>
      </c>
      <c r="C64" s="347"/>
      <c r="D64" s="21"/>
      <c r="E64" s="22"/>
    </row>
    <row r="65" spans="1:5" ht="29.25" customHeight="1" x14ac:dyDescent="0.25">
      <c r="A65" s="15" t="s">
        <v>210</v>
      </c>
      <c r="B65" s="346" t="s">
        <v>211</v>
      </c>
      <c r="C65" s="347"/>
      <c r="D65" s="18">
        <v>0</v>
      </c>
      <c r="E65" s="22"/>
    </row>
    <row r="66" spans="1:5" x14ac:dyDescent="0.25">
      <c r="A66" s="15" t="s">
        <v>212</v>
      </c>
      <c r="B66" s="346" t="s">
        <v>213</v>
      </c>
      <c r="C66" s="347"/>
      <c r="D66" s="18">
        <v>0</v>
      </c>
      <c r="E66" s="22"/>
    </row>
    <row r="67" spans="1:5" x14ac:dyDescent="0.25">
      <c r="A67" s="16" t="s">
        <v>214</v>
      </c>
      <c r="B67" s="348" t="s">
        <v>215</v>
      </c>
      <c r="C67" s="350"/>
      <c r="D67" s="23">
        <v>0</v>
      </c>
      <c r="E67" s="22"/>
    </row>
    <row r="68" spans="1:5" x14ac:dyDescent="0.25">
      <c r="A68" s="16" t="s">
        <v>216</v>
      </c>
      <c r="B68" s="348" t="s">
        <v>217</v>
      </c>
      <c r="C68" s="350"/>
      <c r="D68" s="24">
        <v>0</v>
      </c>
      <c r="E68" s="25"/>
    </row>
    <row r="69" spans="1:5" x14ac:dyDescent="0.25">
      <c r="A69" s="16" t="s">
        <v>218</v>
      </c>
      <c r="B69" s="348" t="s">
        <v>219</v>
      </c>
      <c r="C69" s="350"/>
      <c r="D69" s="24">
        <v>362627328.19999999</v>
      </c>
      <c r="E69" s="25"/>
    </row>
    <row r="70" spans="1:5" ht="39.950000000000003" customHeight="1" x14ac:dyDescent="0.25">
      <c r="A70" s="348" t="s">
        <v>220</v>
      </c>
      <c r="B70" s="349"/>
      <c r="C70" s="349"/>
      <c r="D70" s="351"/>
      <c r="E70" s="352"/>
    </row>
    <row r="71" spans="1:5" x14ac:dyDescent="0.25">
      <c r="A71" s="15" t="s">
        <v>221</v>
      </c>
      <c r="B71" s="346" t="s">
        <v>106</v>
      </c>
      <c r="C71" s="347"/>
      <c r="D71" s="24">
        <v>0</v>
      </c>
      <c r="E71" s="19" t="s">
        <v>222</v>
      </c>
    </row>
    <row r="72" spans="1:5" ht="35.25" customHeight="1" x14ac:dyDescent="0.25">
      <c r="A72" s="15" t="s">
        <v>223</v>
      </c>
      <c r="B72" s="346" t="s">
        <v>224</v>
      </c>
      <c r="C72" s="347"/>
      <c r="D72" s="24">
        <v>0</v>
      </c>
      <c r="E72" s="25"/>
    </row>
    <row r="73" spans="1:5" x14ac:dyDescent="0.25">
      <c r="A73" s="15" t="s">
        <v>225</v>
      </c>
      <c r="B73" s="346" t="s">
        <v>226</v>
      </c>
      <c r="C73" s="347"/>
      <c r="D73" s="24">
        <v>0</v>
      </c>
      <c r="E73" s="25"/>
    </row>
    <row r="74" spans="1:5" x14ac:dyDescent="0.25">
      <c r="A74" s="15" t="s">
        <v>227</v>
      </c>
      <c r="B74" s="346" t="s">
        <v>228</v>
      </c>
      <c r="C74" s="347"/>
      <c r="D74" s="24">
        <v>0</v>
      </c>
      <c r="E74" s="25"/>
    </row>
    <row r="75" spans="1:5" ht="46.5" customHeight="1" x14ac:dyDescent="0.25">
      <c r="A75" s="15" t="s">
        <v>229</v>
      </c>
      <c r="B75" s="346" t="s">
        <v>230</v>
      </c>
      <c r="C75" s="347"/>
      <c r="D75" s="24">
        <v>0</v>
      </c>
      <c r="E75" s="25"/>
    </row>
    <row r="76" spans="1:5" x14ac:dyDescent="0.25">
      <c r="A76" s="15" t="s">
        <v>231</v>
      </c>
      <c r="B76" s="20"/>
      <c r="C76" s="17" t="s">
        <v>232</v>
      </c>
      <c r="D76" s="24">
        <v>0</v>
      </c>
      <c r="E76" s="25"/>
    </row>
    <row r="77" spans="1:5" x14ac:dyDescent="0.25">
      <c r="A77" s="15" t="s">
        <v>233</v>
      </c>
      <c r="B77" s="346" t="s">
        <v>234</v>
      </c>
      <c r="C77" s="347"/>
      <c r="D77" s="24">
        <v>26640833.219999999</v>
      </c>
      <c r="E77" s="25"/>
    </row>
    <row r="78" spans="1:5" ht="20.100000000000001" customHeight="1" x14ac:dyDescent="0.25">
      <c r="A78" s="16" t="s">
        <v>235</v>
      </c>
      <c r="B78" s="348" t="s">
        <v>236</v>
      </c>
      <c r="C78" s="350"/>
      <c r="D78" s="24">
        <v>26640833.219999999</v>
      </c>
      <c r="E78" s="25"/>
    </row>
    <row r="79" spans="1:5" ht="39.950000000000003" customHeight="1" x14ac:dyDescent="0.25">
      <c r="A79" s="348" t="s">
        <v>237</v>
      </c>
      <c r="B79" s="349"/>
      <c r="C79" s="349"/>
      <c r="D79" s="351"/>
      <c r="E79" s="352"/>
    </row>
    <row r="80" spans="1:5" ht="33.75" customHeight="1" x14ac:dyDescent="0.25">
      <c r="A80" s="15" t="s">
        <v>238</v>
      </c>
      <c r="B80" s="346" t="s">
        <v>239</v>
      </c>
      <c r="C80" s="347"/>
      <c r="D80" s="24">
        <v>0</v>
      </c>
      <c r="E80" s="25"/>
    </row>
    <row r="81" spans="1:5" ht="42.75" customHeight="1" x14ac:dyDescent="0.25">
      <c r="A81" s="15" t="s">
        <v>240</v>
      </c>
      <c r="B81" s="346" t="s">
        <v>241</v>
      </c>
      <c r="C81" s="347"/>
      <c r="D81" s="24">
        <v>0</v>
      </c>
      <c r="E81" s="25"/>
    </row>
    <row r="82" spans="1:5" ht="45.75" customHeight="1" x14ac:dyDescent="0.25">
      <c r="A82" s="15" t="s">
        <v>242</v>
      </c>
      <c r="B82" s="346" t="s">
        <v>243</v>
      </c>
      <c r="C82" s="347"/>
      <c r="D82" s="24">
        <v>0</v>
      </c>
      <c r="E82" s="25"/>
    </row>
    <row r="83" spans="1:5" x14ac:dyDescent="0.25">
      <c r="A83" s="15" t="s">
        <v>244</v>
      </c>
      <c r="B83" s="346" t="s">
        <v>130</v>
      </c>
      <c r="C83" s="347"/>
      <c r="D83" s="27"/>
      <c r="E83" s="25"/>
    </row>
    <row r="84" spans="1:5" ht="39" customHeight="1" x14ac:dyDescent="0.25">
      <c r="A84" s="15" t="s">
        <v>245</v>
      </c>
      <c r="B84" s="346" t="s">
        <v>246</v>
      </c>
      <c r="C84" s="347"/>
      <c r="D84" s="24">
        <v>0</v>
      </c>
      <c r="E84" s="25"/>
    </row>
    <row r="85" spans="1:5" x14ac:dyDescent="0.25">
      <c r="A85" s="15" t="s">
        <v>247</v>
      </c>
      <c r="B85" s="346" t="s">
        <v>130</v>
      </c>
      <c r="C85" s="347"/>
      <c r="D85" s="27"/>
      <c r="E85" s="25"/>
    </row>
    <row r="86" spans="1:5" ht="31.5" customHeight="1" x14ac:dyDescent="0.25">
      <c r="A86" s="15" t="s">
        <v>248</v>
      </c>
      <c r="B86" s="346" t="s">
        <v>249</v>
      </c>
      <c r="C86" s="347"/>
      <c r="D86" s="24">
        <v>0</v>
      </c>
      <c r="E86" s="25"/>
    </row>
    <row r="87" spans="1:5" ht="20.100000000000001" customHeight="1" x14ac:dyDescent="0.25">
      <c r="A87" s="15" t="s">
        <v>250</v>
      </c>
      <c r="B87" s="346" t="s">
        <v>251</v>
      </c>
      <c r="C87" s="347"/>
      <c r="D87" s="24">
        <v>0</v>
      </c>
      <c r="E87" s="25"/>
    </row>
    <row r="88" spans="1:5" ht="20.100000000000001" customHeight="1" x14ac:dyDescent="0.25">
      <c r="A88" s="16" t="s">
        <v>252</v>
      </c>
      <c r="B88" s="348" t="s">
        <v>253</v>
      </c>
      <c r="C88" s="350"/>
      <c r="D88" s="23">
        <v>0</v>
      </c>
      <c r="E88" s="25"/>
    </row>
    <row r="89" spans="1:5" ht="20.100000000000001" customHeight="1" x14ac:dyDescent="0.25">
      <c r="A89" s="16" t="s">
        <v>254</v>
      </c>
      <c r="B89" s="348" t="s">
        <v>255</v>
      </c>
      <c r="C89" s="350"/>
      <c r="D89" s="23">
        <v>26640833.219999999</v>
      </c>
      <c r="E89" s="25"/>
    </row>
    <row r="90" spans="1:5" ht="20.100000000000001" customHeight="1" x14ac:dyDescent="0.25">
      <c r="A90" s="16" t="s">
        <v>256</v>
      </c>
      <c r="B90" s="348" t="s">
        <v>257</v>
      </c>
      <c r="C90" s="350"/>
      <c r="D90" s="23">
        <v>389268161.41999996</v>
      </c>
      <c r="E90" s="25"/>
    </row>
    <row r="91" spans="1:5" ht="20.100000000000001" customHeight="1" x14ac:dyDescent="0.25">
      <c r="A91" s="16" t="s">
        <v>258</v>
      </c>
      <c r="B91" s="348" t="s">
        <v>259</v>
      </c>
      <c r="C91" s="350"/>
      <c r="D91" s="24">
        <v>2308511161.0900002</v>
      </c>
      <c r="E91" s="25"/>
    </row>
    <row r="92" spans="1:5" ht="39.950000000000003" customHeight="1" x14ac:dyDescent="0.25">
      <c r="A92" s="348" t="s">
        <v>260</v>
      </c>
      <c r="B92" s="349"/>
      <c r="C92" s="349"/>
      <c r="D92" s="351"/>
      <c r="E92" s="352"/>
    </row>
    <row r="93" spans="1:5" x14ac:dyDescent="0.25">
      <c r="A93" s="15" t="s">
        <v>261</v>
      </c>
      <c r="B93" s="346" t="s">
        <v>262</v>
      </c>
      <c r="C93" s="347"/>
      <c r="D93" s="29">
        <v>0.15708277018994701</v>
      </c>
      <c r="E93" s="25"/>
    </row>
    <row r="94" spans="1:5" x14ac:dyDescent="0.25">
      <c r="A94" s="15" t="s">
        <v>263</v>
      </c>
      <c r="B94" s="346" t="s">
        <v>264</v>
      </c>
      <c r="C94" s="347"/>
      <c r="D94" s="29">
        <v>0.15708277018994701</v>
      </c>
      <c r="E94" s="25"/>
    </row>
    <row r="95" spans="1:5" x14ac:dyDescent="0.25">
      <c r="A95" s="15" t="s">
        <v>265</v>
      </c>
      <c r="B95" s="346" t="s">
        <v>266</v>
      </c>
      <c r="C95" s="347"/>
      <c r="D95" s="29">
        <v>0.16862303634443501</v>
      </c>
      <c r="E95" s="25"/>
    </row>
    <row r="96" spans="1:5" x14ac:dyDescent="0.25">
      <c r="A96" s="15" t="s">
        <v>267</v>
      </c>
      <c r="B96" s="346" t="s">
        <v>268</v>
      </c>
      <c r="C96" s="347"/>
      <c r="D96" s="29">
        <v>8.3547999999999997E-2</v>
      </c>
      <c r="E96" s="25"/>
    </row>
    <row r="97" spans="1:5" x14ac:dyDescent="0.25">
      <c r="A97" s="15" t="s">
        <v>269</v>
      </c>
      <c r="B97" s="20"/>
      <c r="C97" s="17" t="s">
        <v>270</v>
      </c>
      <c r="D97" s="29">
        <v>2.5000000001191E-2</v>
      </c>
      <c r="E97" s="25"/>
    </row>
    <row r="98" spans="1:5" x14ac:dyDescent="0.25">
      <c r="A98" s="15" t="s">
        <v>271</v>
      </c>
      <c r="B98" s="20"/>
      <c r="C98" s="17" t="s">
        <v>272</v>
      </c>
      <c r="D98" s="29">
        <v>4.8000001848999999E-5</v>
      </c>
      <c r="E98" s="25"/>
    </row>
    <row r="99" spans="1:5" x14ac:dyDescent="0.25">
      <c r="A99" s="15" t="s">
        <v>273</v>
      </c>
      <c r="B99" s="20"/>
      <c r="C99" s="17" t="s">
        <v>274</v>
      </c>
      <c r="D99" s="29">
        <v>0</v>
      </c>
      <c r="E99" s="25"/>
    </row>
    <row r="100" spans="1:5" ht="30" customHeight="1" x14ac:dyDescent="0.25">
      <c r="A100" s="15" t="s">
        <v>275</v>
      </c>
      <c r="B100" s="20"/>
      <c r="C100" s="17" t="s">
        <v>276</v>
      </c>
      <c r="D100" s="29">
        <v>0</v>
      </c>
      <c r="E100" s="25"/>
    </row>
    <row r="101" spans="1:5" ht="30" customHeight="1" x14ac:dyDescent="0.25">
      <c r="A101" s="15" t="s">
        <v>277</v>
      </c>
      <c r="B101" s="20"/>
      <c r="C101" s="17" t="s">
        <v>278</v>
      </c>
      <c r="D101" s="29">
        <v>1.35E-2</v>
      </c>
      <c r="E101" s="25"/>
    </row>
    <row r="102" spans="1:5" ht="30" customHeight="1" x14ac:dyDescent="0.25">
      <c r="A102" s="15" t="s">
        <v>279</v>
      </c>
      <c r="B102" s="348" t="s">
        <v>280</v>
      </c>
      <c r="C102" s="350"/>
      <c r="D102" s="29">
        <v>6.4600000001552998E-2</v>
      </c>
      <c r="E102" s="25"/>
    </row>
    <row r="103" spans="1:5" ht="39.950000000000003" customHeight="1" x14ac:dyDescent="0.25">
      <c r="A103" s="348" t="s">
        <v>281</v>
      </c>
      <c r="B103" s="349"/>
      <c r="C103" s="349"/>
      <c r="D103" s="351"/>
      <c r="E103" s="352"/>
    </row>
    <row r="104" spans="1:5" x14ac:dyDescent="0.25">
      <c r="A104" s="15" t="s">
        <v>282</v>
      </c>
      <c r="B104" s="346" t="s">
        <v>130</v>
      </c>
      <c r="C104" s="347"/>
      <c r="D104" s="27"/>
      <c r="E104" s="25"/>
    </row>
    <row r="105" spans="1:5" x14ac:dyDescent="0.25">
      <c r="A105" s="15" t="s">
        <v>283</v>
      </c>
      <c r="B105" s="346" t="s">
        <v>130</v>
      </c>
      <c r="C105" s="347"/>
      <c r="D105" s="27"/>
      <c r="E105" s="25"/>
    </row>
    <row r="106" spans="1:5" x14ac:dyDescent="0.25">
      <c r="A106" s="15" t="s">
        <v>284</v>
      </c>
      <c r="B106" s="346" t="s">
        <v>130</v>
      </c>
      <c r="C106" s="347"/>
      <c r="D106" s="27"/>
      <c r="E106" s="25"/>
    </row>
    <row r="107" spans="1:5" ht="39.950000000000003" customHeight="1" x14ac:dyDescent="0.25">
      <c r="A107" s="348" t="s">
        <v>285</v>
      </c>
      <c r="B107" s="349"/>
      <c r="C107" s="349"/>
      <c r="D107" s="351"/>
      <c r="E107" s="352"/>
    </row>
    <row r="108" spans="1:5" ht="46.5" customHeight="1" x14ac:dyDescent="0.25">
      <c r="A108" s="15" t="s">
        <v>286</v>
      </c>
      <c r="B108" s="346" t="s">
        <v>287</v>
      </c>
      <c r="C108" s="347"/>
      <c r="D108" s="24">
        <v>1644363.59</v>
      </c>
      <c r="E108" s="25"/>
    </row>
    <row r="109" spans="1:5" ht="35.25" customHeight="1" x14ac:dyDescent="0.25">
      <c r="A109" s="15" t="s">
        <v>288</v>
      </c>
      <c r="B109" s="346" t="s">
        <v>289</v>
      </c>
      <c r="C109" s="347"/>
      <c r="D109" s="24">
        <v>6160695.3899999997</v>
      </c>
      <c r="E109" s="25"/>
    </row>
    <row r="110" spans="1:5" x14ac:dyDescent="0.25">
      <c r="A110" s="15" t="s">
        <v>290</v>
      </c>
      <c r="B110" s="346" t="s">
        <v>130</v>
      </c>
      <c r="C110" s="347"/>
      <c r="D110" s="27"/>
      <c r="E110" s="25"/>
    </row>
    <row r="111" spans="1:5" ht="34.5" customHeight="1" x14ac:dyDescent="0.25">
      <c r="A111" s="15" t="s">
        <v>291</v>
      </c>
      <c r="B111" s="346" t="s">
        <v>292</v>
      </c>
      <c r="C111" s="347"/>
      <c r="D111" s="24">
        <v>20644267.460000001</v>
      </c>
      <c r="E111" s="25"/>
    </row>
    <row r="112" spans="1:5" ht="39.950000000000003" customHeight="1" x14ac:dyDescent="0.25">
      <c r="A112" s="348" t="s">
        <v>293</v>
      </c>
      <c r="B112" s="349"/>
      <c r="C112" s="349"/>
      <c r="D112" s="351"/>
      <c r="E112" s="352"/>
    </row>
    <row r="113" spans="1:5" ht="33.75" customHeight="1" x14ac:dyDescent="0.25">
      <c r="A113" s="15" t="s">
        <v>294</v>
      </c>
      <c r="B113" s="346" t="s">
        <v>295</v>
      </c>
      <c r="C113" s="347"/>
      <c r="D113" s="24">
        <v>68619000</v>
      </c>
      <c r="E113" s="25"/>
    </row>
    <row r="114" spans="1:5" x14ac:dyDescent="0.25">
      <c r="A114" s="15" t="s">
        <v>296</v>
      </c>
      <c r="B114" s="346" t="s">
        <v>297</v>
      </c>
      <c r="C114" s="347"/>
      <c r="D114" s="24">
        <v>26640833.219749998</v>
      </c>
      <c r="E114" s="25"/>
    </row>
    <row r="115" spans="1:5" ht="33.75" customHeight="1" x14ac:dyDescent="0.25">
      <c r="A115" s="15" t="s">
        <v>298</v>
      </c>
      <c r="B115" s="346" t="s">
        <v>299</v>
      </c>
      <c r="C115" s="347"/>
      <c r="D115" s="24">
        <v>0</v>
      </c>
      <c r="E115" s="25"/>
    </row>
    <row r="116" spans="1:5" ht="33.75" customHeight="1" x14ac:dyDescent="0.25">
      <c r="A116" s="15" t="s">
        <v>300</v>
      </c>
      <c r="B116" s="346" t="s">
        <v>301</v>
      </c>
      <c r="C116" s="347"/>
      <c r="D116" s="24">
        <v>0</v>
      </c>
      <c r="E116" s="25"/>
    </row>
    <row r="117" spans="1:5" ht="39.950000000000003" customHeight="1" x14ac:dyDescent="0.25">
      <c r="A117" s="348" t="s">
        <v>302</v>
      </c>
      <c r="B117" s="349"/>
      <c r="C117" s="349"/>
      <c r="D117" s="351"/>
      <c r="E117" s="352"/>
    </row>
    <row r="118" spans="1:5" x14ac:dyDescent="0.25">
      <c r="A118" s="15" t="s">
        <v>303</v>
      </c>
      <c r="B118" s="346" t="s">
        <v>304</v>
      </c>
      <c r="C118" s="347"/>
      <c r="D118" s="24">
        <v>0</v>
      </c>
      <c r="E118" s="25"/>
    </row>
    <row r="119" spans="1:5" ht="27.75" customHeight="1" x14ac:dyDescent="0.25">
      <c r="A119" s="15" t="s">
        <v>305</v>
      </c>
      <c r="B119" s="346" t="s">
        <v>306</v>
      </c>
      <c r="C119" s="347"/>
      <c r="D119" s="24">
        <v>0</v>
      </c>
      <c r="E119" s="25"/>
    </row>
    <row r="120" spans="1:5" ht="20.100000000000001" customHeight="1" x14ac:dyDescent="0.25">
      <c r="A120" s="15" t="s">
        <v>307</v>
      </c>
      <c r="B120" s="346" t="s">
        <v>308</v>
      </c>
      <c r="C120" s="347"/>
      <c r="D120" s="24">
        <v>0</v>
      </c>
      <c r="E120" s="25"/>
    </row>
    <row r="121" spans="1:5" ht="35.25" customHeight="1" x14ac:dyDescent="0.25">
      <c r="A121" s="15" t="s">
        <v>309</v>
      </c>
      <c r="B121" s="346" t="s">
        <v>310</v>
      </c>
      <c r="C121" s="347"/>
      <c r="D121" s="24">
        <v>0</v>
      </c>
      <c r="E121" s="25"/>
    </row>
    <row r="122" spans="1:5" x14ac:dyDescent="0.25">
      <c r="A122" s="15" t="s">
        <v>311</v>
      </c>
      <c r="B122" s="346" t="s">
        <v>312</v>
      </c>
      <c r="C122" s="347"/>
      <c r="D122" s="24">
        <v>0</v>
      </c>
      <c r="E122" s="25"/>
    </row>
    <row r="123" spans="1:5" x14ac:dyDescent="0.25">
      <c r="A123" s="15" t="s">
        <v>313</v>
      </c>
      <c r="B123" s="346" t="s">
        <v>314</v>
      </c>
      <c r="C123" s="347"/>
      <c r="D123" s="24">
        <v>0</v>
      </c>
      <c r="E123" s="25"/>
    </row>
  </sheetData>
  <mergeCells count="113">
    <mergeCell ref="B33:C33"/>
    <mergeCell ref="B32:C32"/>
    <mergeCell ref="B31:C31"/>
    <mergeCell ref="B30:C30"/>
    <mergeCell ref="B29:C29"/>
    <mergeCell ref="B22:C22"/>
    <mergeCell ref="B21:C21"/>
    <mergeCell ref="B20:C20"/>
    <mergeCell ref="B19:C19"/>
    <mergeCell ref="B28:C28"/>
    <mergeCell ref="B27:C27"/>
    <mergeCell ref="B26:C26"/>
    <mergeCell ref="B25:C25"/>
    <mergeCell ref="B24:C24"/>
    <mergeCell ref="B23:C23"/>
    <mergeCell ref="D70:E70"/>
    <mergeCell ref="B87:C87"/>
    <mergeCell ref="B37:C37"/>
    <mergeCell ref="B38:C38"/>
    <mergeCell ref="B65:C65"/>
    <mergeCell ref="B66:C66"/>
    <mergeCell ref="B67:C67"/>
    <mergeCell ref="B68:C68"/>
    <mergeCell ref="B69:C69"/>
    <mergeCell ref="A70:C70"/>
    <mergeCell ref="B60:C60"/>
    <mergeCell ref="B61:C61"/>
    <mergeCell ref="B62:C62"/>
    <mergeCell ref="B63:C63"/>
    <mergeCell ref="B64:C64"/>
    <mergeCell ref="B56:C56"/>
    <mergeCell ref="B58:C58"/>
    <mergeCell ref="A59:C59"/>
    <mergeCell ref="B46:C46"/>
    <mergeCell ref="B47:C47"/>
    <mergeCell ref="B48:C48"/>
    <mergeCell ref="A49:C49"/>
    <mergeCell ref="D59:E59"/>
    <mergeCell ref="B50:C50"/>
    <mergeCell ref="B45:C45"/>
    <mergeCell ref="B44:C44"/>
    <mergeCell ref="B43:C43"/>
    <mergeCell ref="B42:C42"/>
    <mergeCell ref="B40:C40"/>
    <mergeCell ref="D49:E49"/>
    <mergeCell ref="B53:C53"/>
    <mergeCell ref="B54:C54"/>
    <mergeCell ref="B55:C55"/>
    <mergeCell ref="B82:C82"/>
    <mergeCell ref="B83:C83"/>
    <mergeCell ref="B84:C84"/>
    <mergeCell ref="B85:C85"/>
    <mergeCell ref="B86:C86"/>
    <mergeCell ref="D92:E92"/>
    <mergeCell ref="D79:E79"/>
    <mergeCell ref="A103:C103"/>
    <mergeCell ref="D103:E103"/>
    <mergeCell ref="B94:C94"/>
    <mergeCell ref="B95:C95"/>
    <mergeCell ref="B96:C96"/>
    <mergeCell ref="B102:C102"/>
    <mergeCell ref="B88:C88"/>
    <mergeCell ref="B89:C89"/>
    <mergeCell ref="B90:C90"/>
    <mergeCell ref="B91:C91"/>
    <mergeCell ref="A92:C92"/>
    <mergeCell ref="D6:E6"/>
    <mergeCell ref="A1:C1"/>
    <mergeCell ref="A5:C5"/>
    <mergeCell ref="A6:C6"/>
    <mergeCell ref="A18:C18"/>
    <mergeCell ref="B17:C17"/>
    <mergeCell ref="B16:C16"/>
    <mergeCell ref="B15:C15"/>
    <mergeCell ref="B14:C14"/>
    <mergeCell ref="B13:C13"/>
    <mergeCell ref="B12:C12"/>
    <mergeCell ref="B11:C11"/>
    <mergeCell ref="B7:C7"/>
    <mergeCell ref="B77:C77"/>
    <mergeCell ref="B78:C78"/>
    <mergeCell ref="A79:C79"/>
    <mergeCell ref="B71:C71"/>
    <mergeCell ref="D117:E117"/>
    <mergeCell ref="B109:C109"/>
    <mergeCell ref="B110:C110"/>
    <mergeCell ref="B111:C111"/>
    <mergeCell ref="A112:C112"/>
    <mergeCell ref="D112:E112"/>
    <mergeCell ref="B113:C113"/>
    <mergeCell ref="A107:C107"/>
    <mergeCell ref="D107:E107"/>
    <mergeCell ref="B108:C108"/>
    <mergeCell ref="B106:C106"/>
    <mergeCell ref="B105:C105"/>
    <mergeCell ref="B104:C104"/>
    <mergeCell ref="B81:C81"/>
    <mergeCell ref="B80:C80"/>
    <mergeCell ref="B75:C75"/>
    <mergeCell ref="B74:C74"/>
    <mergeCell ref="B73:C73"/>
    <mergeCell ref="B72:C72"/>
    <mergeCell ref="B93:C93"/>
    <mergeCell ref="B119:C119"/>
    <mergeCell ref="B120:C120"/>
    <mergeCell ref="B121:C121"/>
    <mergeCell ref="B122:C122"/>
    <mergeCell ref="B123:C123"/>
    <mergeCell ref="B114:C114"/>
    <mergeCell ref="B115:C115"/>
    <mergeCell ref="B116:C116"/>
    <mergeCell ref="A117:C117"/>
    <mergeCell ref="B118:C118"/>
  </mergeCells>
  <pageMargins left="0.7" right="0.7" top="0.75" bottom="0.75" header="0.3" footer="0.3"/>
  <pageSetup paperSize="8"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L15"/>
  <sheetViews>
    <sheetView showGridLines="0" zoomScaleNormal="100" workbookViewId="0">
      <selection activeCell="E22" sqref="E22"/>
    </sheetView>
  </sheetViews>
  <sheetFormatPr baseColWidth="10" defaultColWidth="9.140625" defaultRowHeight="15" x14ac:dyDescent="0.25"/>
  <cols>
    <col min="1" max="1" width="5.7109375" style="11" bestFit="1" customWidth="1"/>
    <col min="2" max="3" width="2.140625" style="11" customWidth="1"/>
    <col min="4" max="4" width="26.28515625" style="11" customWidth="1"/>
    <col min="5" max="5" width="19.140625" style="11" bestFit="1" customWidth="1"/>
    <col min="6" max="6" width="21.28515625" style="11" bestFit="1" customWidth="1"/>
    <col min="7" max="7" width="19.140625" style="11" bestFit="1" customWidth="1"/>
    <col min="8" max="8" width="21.28515625" style="11" bestFit="1" customWidth="1"/>
    <col min="9" max="11" width="19.140625" style="11" bestFit="1" customWidth="1"/>
    <col min="12" max="12" width="17.28515625" style="11" bestFit="1" customWidth="1"/>
    <col min="13" max="16384" width="9.140625" style="11"/>
  </cols>
  <sheetData>
    <row r="1" spans="1:12" ht="24.75" customHeight="1" x14ac:dyDescent="0.25">
      <c r="A1" s="353" t="s">
        <v>708</v>
      </c>
      <c r="B1" s="353"/>
      <c r="C1" s="353"/>
      <c r="D1" s="353"/>
      <c r="E1" s="353"/>
      <c r="F1" s="353"/>
      <c r="G1" s="353"/>
      <c r="H1" s="353"/>
      <c r="I1" s="449"/>
      <c r="J1" s="449"/>
      <c r="K1" s="449"/>
      <c r="L1" s="449"/>
    </row>
    <row r="2" spans="1:12" ht="15" customHeight="1" x14ac:dyDescent="0.25">
      <c r="A2" s="232" t="s">
        <v>99</v>
      </c>
      <c r="B2" s="79"/>
      <c r="C2" s="79"/>
      <c r="D2" s="79"/>
      <c r="E2" s="79"/>
      <c r="F2" s="79"/>
      <c r="G2" s="79"/>
      <c r="H2" s="79"/>
      <c r="I2" s="133"/>
      <c r="J2" s="133"/>
      <c r="K2" s="133"/>
      <c r="L2" s="133"/>
    </row>
    <row r="3" spans="1:12" ht="18.95" customHeight="1" x14ac:dyDescent="0.25">
      <c r="A3" s="133"/>
      <c r="B3" s="133"/>
      <c r="C3" s="133"/>
      <c r="D3" s="133"/>
      <c r="E3" s="133"/>
      <c r="F3" s="133"/>
      <c r="G3" s="133"/>
      <c r="H3" s="133"/>
      <c r="I3" s="133"/>
      <c r="J3" s="133"/>
      <c r="K3" s="133"/>
      <c r="L3" s="133"/>
    </row>
    <row r="4" spans="1:12" ht="39.950000000000003" customHeight="1" x14ac:dyDescent="0.25">
      <c r="A4" s="114"/>
      <c r="B4" s="115"/>
      <c r="C4" s="115"/>
      <c r="D4" s="156"/>
      <c r="E4" s="364" t="s">
        <v>709</v>
      </c>
      <c r="F4" s="366"/>
      <c r="G4" s="364" t="s">
        <v>710</v>
      </c>
      <c r="H4" s="379"/>
      <c r="I4" s="364" t="s">
        <v>711</v>
      </c>
      <c r="J4" s="379"/>
      <c r="K4" s="383" t="s">
        <v>712</v>
      </c>
      <c r="L4" s="367"/>
    </row>
    <row r="5" spans="1:12" ht="60" customHeight="1" x14ac:dyDescent="0.25">
      <c r="A5" s="117"/>
      <c r="B5" s="106"/>
      <c r="C5" s="106"/>
      <c r="D5" s="118"/>
      <c r="E5" s="139"/>
      <c r="F5" s="15" t="s">
        <v>713</v>
      </c>
      <c r="G5" s="139"/>
      <c r="H5" s="15" t="s">
        <v>713</v>
      </c>
      <c r="I5" s="139"/>
      <c r="J5" s="15" t="s">
        <v>714</v>
      </c>
      <c r="K5" s="139"/>
      <c r="L5" s="15" t="s">
        <v>714</v>
      </c>
    </row>
    <row r="6" spans="1:12" ht="18.95" customHeight="1" x14ac:dyDescent="0.25">
      <c r="A6" s="122"/>
      <c r="B6" s="150"/>
      <c r="C6" s="150"/>
      <c r="D6" s="108"/>
      <c r="E6" s="15" t="s">
        <v>589</v>
      </c>
      <c r="F6" s="15" t="s">
        <v>592</v>
      </c>
      <c r="G6" s="15" t="s">
        <v>594</v>
      </c>
      <c r="H6" s="15" t="s">
        <v>596</v>
      </c>
      <c r="I6" s="15" t="s">
        <v>598</v>
      </c>
      <c r="J6" s="15" t="s">
        <v>602</v>
      </c>
      <c r="K6" s="15" t="s">
        <v>604</v>
      </c>
      <c r="L6" s="15" t="s">
        <v>606</v>
      </c>
    </row>
    <row r="7" spans="1:12" ht="29.25" customHeight="1" x14ac:dyDescent="0.25">
      <c r="A7" s="16" t="s">
        <v>589</v>
      </c>
      <c r="B7" s="348" t="s">
        <v>715</v>
      </c>
      <c r="C7" s="349"/>
      <c r="D7" s="350"/>
      <c r="E7" s="24">
        <v>1439955944.1300001</v>
      </c>
      <c r="F7" s="24">
        <v>525773903</v>
      </c>
      <c r="G7" s="160"/>
      <c r="H7" s="161"/>
      <c r="I7" s="24">
        <v>5706589707.5100002</v>
      </c>
      <c r="J7" s="24">
        <v>927110601.38</v>
      </c>
      <c r="K7" s="160"/>
      <c r="L7" s="161"/>
    </row>
    <row r="8" spans="1:12" ht="18.95" customHeight="1" x14ac:dyDescent="0.25">
      <c r="A8" s="15" t="s">
        <v>592</v>
      </c>
      <c r="B8" s="20"/>
      <c r="C8" s="450" t="s">
        <v>716</v>
      </c>
      <c r="D8" s="347"/>
      <c r="E8" s="24">
        <v>27398380.469999999</v>
      </c>
      <c r="F8" s="24">
        <v>0</v>
      </c>
      <c r="G8" s="24">
        <v>0</v>
      </c>
      <c r="H8" s="24">
        <v>0</v>
      </c>
      <c r="I8" s="24">
        <v>264222608.61000001</v>
      </c>
      <c r="J8" s="24">
        <v>0</v>
      </c>
      <c r="K8" s="91">
        <v>0</v>
      </c>
      <c r="L8" s="91">
        <v>0</v>
      </c>
    </row>
    <row r="9" spans="1:12" ht="18.95" customHeight="1" x14ac:dyDescent="0.25">
      <c r="A9" s="15" t="s">
        <v>594</v>
      </c>
      <c r="B9" s="20"/>
      <c r="C9" s="450" t="s">
        <v>605</v>
      </c>
      <c r="D9" s="347"/>
      <c r="E9" s="24">
        <v>815757023</v>
      </c>
      <c r="F9" s="24">
        <v>525773903</v>
      </c>
      <c r="G9" s="24">
        <v>758895157</v>
      </c>
      <c r="H9" s="24">
        <v>700395318</v>
      </c>
      <c r="I9" s="24">
        <v>1206172834.1700001</v>
      </c>
      <c r="J9" s="24">
        <v>927110601.38</v>
      </c>
      <c r="K9" s="91">
        <v>1010957298.2</v>
      </c>
      <c r="L9" s="91">
        <f>L13+L14+L12</f>
        <v>866073152.38</v>
      </c>
    </row>
    <row r="10" spans="1:12" ht="25.5" x14ac:dyDescent="0.25">
      <c r="A10" s="15" t="s">
        <v>596</v>
      </c>
      <c r="B10" s="20"/>
      <c r="C10" s="137"/>
      <c r="D10" s="17" t="s">
        <v>717</v>
      </c>
      <c r="E10" s="24">
        <v>110745894</v>
      </c>
      <c r="F10" s="24">
        <v>110745894</v>
      </c>
      <c r="G10" s="24">
        <v>98054279</v>
      </c>
      <c r="H10" s="24">
        <v>98054279</v>
      </c>
      <c r="I10" s="24">
        <v>508023734</v>
      </c>
      <c r="J10" s="24">
        <v>508023734</v>
      </c>
      <c r="K10" s="91">
        <v>741226155</v>
      </c>
      <c r="L10" s="91">
        <v>741226155</v>
      </c>
    </row>
    <row r="11" spans="1:12" ht="18.95" customHeight="1" x14ac:dyDescent="0.25">
      <c r="A11" s="15" t="s">
        <v>598</v>
      </c>
      <c r="B11" s="20"/>
      <c r="C11" s="137"/>
      <c r="D11" s="17" t="s">
        <v>718</v>
      </c>
      <c r="E11" s="24">
        <v>0</v>
      </c>
      <c r="F11" s="24">
        <v>0</v>
      </c>
      <c r="G11" s="24">
        <v>0</v>
      </c>
      <c r="H11" s="24">
        <v>0</v>
      </c>
      <c r="I11" s="24">
        <v>0</v>
      </c>
      <c r="J11" s="24">
        <v>0</v>
      </c>
      <c r="K11" s="91">
        <v>0</v>
      </c>
      <c r="L11" s="91">
        <v>0</v>
      </c>
    </row>
    <row r="12" spans="1:12" ht="25.5" x14ac:dyDescent="0.25">
      <c r="A12" s="15" t="s">
        <v>600</v>
      </c>
      <c r="B12" s="20"/>
      <c r="C12" s="137"/>
      <c r="D12" s="17" t="s">
        <v>719</v>
      </c>
      <c r="E12" s="24">
        <v>195557614</v>
      </c>
      <c r="F12" s="24">
        <v>195557614</v>
      </c>
      <c r="G12" s="24">
        <v>178827886</v>
      </c>
      <c r="H12" s="24">
        <v>178827886</v>
      </c>
      <c r="I12" s="24">
        <v>266293678.03999999</v>
      </c>
      <c r="J12" s="24">
        <v>108785295.38</v>
      </c>
      <c r="K12" s="91">
        <v>138640380.5</v>
      </c>
      <c r="L12" s="91">
        <v>108785295.38</v>
      </c>
    </row>
    <row r="13" spans="1:12" ht="25.5" x14ac:dyDescent="0.25">
      <c r="A13" s="15" t="s">
        <v>602</v>
      </c>
      <c r="B13" s="20"/>
      <c r="C13" s="137"/>
      <c r="D13" s="17" t="s">
        <v>720</v>
      </c>
      <c r="E13" s="24">
        <v>588697746</v>
      </c>
      <c r="F13" s="24">
        <v>299220279</v>
      </c>
      <c r="G13" s="24">
        <v>553466000</v>
      </c>
      <c r="H13" s="24">
        <v>495481834</v>
      </c>
      <c r="I13" s="24">
        <v>805908601.13</v>
      </c>
      <c r="J13" s="24">
        <v>693331696</v>
      </c>
      <c r="K13" s="91">
        <v>751179302.70000005</v>
      </c>
      <c r="L13" s="91">
        <v>646958187</v>
      </c>
    </row>
    <row r="14" spans="1:12" ht="38.25" x14ac:dyDescent="0.25">
      <c r="A14" s="15" t="s">
        <v>604</v>
      </c>
      <c r="B14" s="20"/>
      <c r="C14" s="137"/>
      <c r="D14" s="17" t="s">
        <v>721</v>
      </c>
      <c r="E14" s="24">
        <v>31501663</v>
      </c>
      <c r="F14" s="24">
        <v>30996010</v>
      </c>
      <c r="G14" s="24">
        <v>26601271</v>
      </c>
      <c r="H14" s="24">
        <v>26085598</v>
      </c>
      <c r="I14" s="24">
        <v>133970555</v>
      </c>
      <c r="J14" s="24">
        <v>124993610</v>
      </c>
      <c r="K14" s="91">
        <v>121137615</v>
      </c>
      <c r="L14" s="91">
        <v>110329670</v>
      </c>
    </row>
    <row r="15" spans="1:12" ht="18.95" customHeight="1" x14ac:dyDescent="0.25">
      <c r="A15" s="15" t="s">
        <v>608</v>
      </c>
      <c r="B15" s="20"/>
      <c r="C15" s="450" t="s">
        <v>722</v>
      </c>
      <c r="D15" s="347"/>
      <c r="E15" s="24">
        <v>99157534.840000004</v>
      </c>
      <c r="F15" s="24">
        <v>0</v>
      </c>
      <c r="G15" s="160"/>
      <c r="H15" s="161"/>
      <c r="I15" s="24">
        <v>287888572.63</v>
      </c>
      <c r="J15" s="24">
        <v>0</v>
      </c>
      <c r="K15" s="160"/>
      <c r="L15" s="161"/>
    </row>
  </sheetData>
  <mergeCells count="11">
    <mergeCell ref="C8:D8"/>
    <mergeCell ref="C9:D9"/>
    <mergeCell ref="C15:D15"/>
    <mergeCell ref="E4:F4"/>
    <mergeCell ref="G4:H4"/>
    <mergeCell ref="I4:J4"/>
    <mergeCell ref="K4:L4"/>
    <mergeCell ref="B7:D7"/>
    <mergeCell ref="I1:J1"/>
    <mergeCell ref="K1:L1"/>
    <mergeCell ref="A1:H1"/>
  </mergeCells>
  <pageMargins left="0.7" right="0.7" top="0.75" bottom="0.75" header="0.3" footer="0.3"/>
  <pageSetup paperSize="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H21"/>
  <sheetViews>
    <sheetView showGridLines="0" topLeftCell="A4" zoomScaleNormal="100" workbookViewId="0">
      <selection activeCell="D23" sqref="D23"/>
    </sheetView>
  </sheetViews>
  <sheetFormatPr baseColWidth="10" defaultColWidth="9.140625" defaultRowHeight="15" x14ac:dyDescent="0.25"/>
  <cols>
    <col min="1" max="1" width="11" style="11" customWidth="1"/>
    <col min="2" max="3" width="2.140625" style="11" customWidth="1"/>
    <col min="4" max="4" width="73.42578125" style="11" customWidth="1"/>
    <col min="5" max="5" width="22.85546875" style="11" customWidth="1"/>
    <col min="6" max="6" width="27.140625" style="11" customWidth="1"/>
    <col min="7" max="7" width="21.85546875" style="11" customWidth="1"/>
    <col min="8" max="8" width="25.85546875" style="11" customWidth="1"/>
    <col min="9" max="16384" width="9.140625" style="11"/>
  </cols>
  <sheetData>
    <row r="1" spans="1:8" ht="24.75" customHeight="1" x14ac:dyDescent="0.25">
      <c r="A1" s="353" t="s">
        <v>723</v>
      </c>
      <c r="B1" s="353"/>
      <c r="C1" s="353"/>
      <c r="D1" s="353"/>
      <c r="E1" s="353"/>
      <c r="F1" s="353"/>
      <c r="G1" s="133"/>
      <c r="H1" s="133"/>
    </row>
    <row r="2" spans="1:8" ht="14.25" customHeight="1" x14ac:dyDescent="0.25">
      <c r="A2" s="232" t="s">
        <v>99</v>
      </c>
      <c r="B2" s="79"/>
      <c r="C2" s="79"/>
      <c r="D2" s="79"/>
      <c r="E2" s="79"/>
      <c r="F2" s="79"/>
      <c r="G2" s="133"/>
      <c r="H2" s="133"/>
    </row>
    <row r="3" spans="1:8" ht="18.95" customHeight="1" x14ac:dyDescent="0.25">
      <c r="A3" s="133"/>
      <c r="B3" s="133"/>
      <c r="C3" s="133"/>
      <c r="D3" s="133"/>
      <c r="E3" s="133"/>
      <c r="F3" s="133"/>
      <c r="G3" s="133"/>
      <c r="H3" s="133"/>
    </row>
    <row r="4" spans="1:8" ht="54" customHeight="1" x14ac:dyDescent="0.25">
      <c r="A4" s="162"/>
      <c r="B4" s="163"/>
      <c r="C4" s="163"/>
      <c r="D4" s="107"/>
      <c r="E4" s="364" t="s">
        <v>724</v>
      </c>
      <c r="F4" s="366"/>
      <c r="G4" s="367" t="s">
        <v>725</v>
      </c>
      <c r="H4" s="367"/>
    </row>
    <row r="5" spans="1:8" ht="62.25" customHeight="1" x14ac:dyDescent="0.25">
      <c r="A5" s="165"/>
      <c r="B5" s="166"/>
      <c r="C5" s="166"/>
      <c r="D5" s="118"/>
      <c r="E5" s="117"/>
      <c r="F5" s="108"/>
      <c r="G5" s="383" t="s">
        <v>726</v>
      </c>
      <c r="H5" s="383"/>
    </row>
    <row r="6" spans="1:8" ht="60" customHeight="1" x14ac:dyDescent="0.25">
      <c r="A6" s="117"/>
      <c r="B6" s="106"/>
      <c r="C6" s="106"/>
      <c r="D6" s="118"/>
      <c r="E6" s="147"/>
      <c r="F6" s="15" t="s">
        <v>713</v>
      </c>
      <c r="G6" s="139"/>
      <c r="H6" s="15" t="s">
        <v>714</v>
      </c>
    </row>
    <row r="7" spans="1:8" ht="18.95" customHeight="1" x14ac:dyDescent="0.25">
      <c r="A7" s="122"/>
      <c r="B7" s="150"/>
      <c r="C7" s="150"/>
      <c r="D7" s="108"/>
      <c r="E7" s="15" t="s">
        <v>589</v>
      </c>
      <c r="F7" s="15" t="s">
        <v>592</v>
      </c>
      <c r="G7" s="15" t="s">
        <v>594</v>
      </c>
      <c r="H7" s="15" t="s">
        <v>598</v>
      </c>
    </row>
    <row r="8" spans="1:8" ht="18.95" customHeight="1" x14ac:dyDescent="0.25">
      <c r="A8" s="16" t="s">
        <v>609</v>
      </c>
      <c r="B8" s="348" t="s">
        <v>727</v>
      </c>
      <c r="C8" s="349"/>
      <c r="D8" s="350"/>
      <c r="E8" s="24">
        <v>3183108344</v>
      </c>
      <c r="F8" s="24">
        <v>5545340</v>
      </c>
      <c r="G8" s="24">
        <v>467095307</v>
      </c>
      <c r="H8" s="24">
        <v>3623056</v>
      </c>
    </row>
    <row r="9" spans="1:8" ht="18.95" customHeight="1" x14ac:dyDescent="0.25">
      <c r="A9" s="15" t="s">
        <v>610</v>
      </c>
      <c r="B9" s="20"/>
      <c r="C9" s="450" t="s">
        <v>728</v>
      </c>
      <c r="D9" s="347"/>
      <c r="E9" s="24">
        <v>0</v>
      </c>
      <c r="F9" s="24">
        <v>0</v>
      </c>
      <c r="G9" s="24">
        <v>0</v>
      </c>
      <c r="H9" s="24">
        <v>0</v>
      </c>
    </row>
    <row r="10" spans="1:8" ht="18.95" customHeight="1" x14ac:dyDescent="0.25">
      <c r="A10" s="15" t="s">
        <v>611</v>
      </c>
      <c r="B10" s="20"/>
      <c r="C10" s="450" t="s">
        <v>716</v>
      </c>
      <c r="D10" s="347"/>
      <c r="E10" s="24">
        <v>0</v>
      </c>
      <c r="F10" s="24">
        <v>0</v>
      </c>
      <c r="G10" s="24">
        <v>0</v>
      </c>
      <c r="H10" s="24">
        <v>0</v>
      </c>
    </row>
    <row r="11" spans="1:8" ht="18.95" customHeight="1" x14ac:dyDescent="0.25">
      <c r="A11" s="15" t="s">
        <v>613</v>
      </c>
      <c r="B11" s="20"/>
      <c r="C11" s="450" t="s">
        <v>605</v>
      </c>
      <c r="D11" s="347"/>
      <c r="E11" s="24">
        <v>12828010</v>
      </c>
      <c r="F11" s="24">
        <v>5545340</v>
      </c>
      <c r="G11" s="24">
        <v>135295293.40000001</v>
      </c>
      <c r="H11" s="24">
        <v>3623056</v>
      </c>
    </row>
    <row r="12" spans="1:8" ht="18.95" customHeight="1" x14ac:dyDescent="0.25">
      <c r="A12" s="15" t="s">
        <v>614</v>
      </c>
      <c r="B12" s="20"/>
      <c r="C12" s="137"/>
      <c r="D12" s="17" t="s">
        <v>717</v>
      </c>
      <c r="E12" s="24">
        <v>0</v>
      </c>
      <c r="F12" s="24">
        <v>0</v>
      </c>
      <c r="G12" s="24">
        <v>0</v>
      </c>
      <c r="H12" s="24">
        <v>0</v>
      </c>
    </row>
    <row r="13" spans="1:8" ht="18.95" customHeight="1" x14ac:dyDescent="0.25">
      <c r="A13" s="15" t="s">
        <v>615</v>
      </c>
      <c r="B13" s="20"/>
      <c r="C13" s="137"/>
      <c r="D13" s="17" t="s">
        <v>718</v>
      </c>
      <c r="E13" s="24">
        <v>0</v>
      </c>
      <c r="F13" s="24">
        <v>0</v>
      </c>
      <c r="G13" s="24">
        <v>0</v>
      </c>
      <c r="H13" s="24">
        <v>0</v>
      </c>
    </row>
    <row r="14" spans="1:8" ht="18.95" customHeight="1" x14ac:dyDescent="0.25">
      <c r="A14" s="15" t="s">
        <v>616</v>
      </c>
      <c r="B14" s="20"/>
      <c r="C14" s="137"/>
      <c r="D14" s="17" t="s">
        <v>719</v>
      </c>
      <c r="E14" s="24">
        <v>0</v>
      </c>
      <c r="F14" s="24">
        <v>0</v>
      </c>
      <c r="G14" s="24">
        <v>2605936</v>
      </c>
      <c r="H14" s="24">
        <v>2605936</v>
      </c>
    </row>
    <row r="15" spans="1:8" ht="18.95" customHeight="1" x14ac:dyDescent="0.25">
      <c r="A15" s="15" t="s">
        <v>617</v>
      </c>
      <c r="B15" s="20"/>
      <c r="C15" s="137"/>
      <c r="D15" s="17" t="s">
        <v>720</v>
      </c>
      <c r="E15" s="24">
        <v>7691928</v>
      </c>
      <c r="F15" s="24">
        <v>4366330</v>
      </c>
      <c r="G15" s="24">
        <v>131672237.42</v>
      </c>
      <c r="H15" s="24">
        <v>0</v>
      </c>
    </row>
    <row r="16" spans="1:8" ht="18.95" customHeight="1" x14ac:dyDescent="0.25">
      <c r="A16" s="15" t="s">
        <v>618</v>
      </c>
      <c r="B16" s="20"/>
      <c r="C16" s="137"/>
      <c r="D16" s="17" t="s">
        <v>721</v>
      </c>
      <c r="E16" s="24">
        <v>5136082</v>
      </c>
      <c r="F16" s="24">
        <v>1179010</v>
      </c>
      <c r="G16" s="24">
        <v>1017120</v>
      </c>
      <c r="H16" s="24">
        <v>1017120</v>
      </c>
    </row>
    <row r="17" spans="1:8" ht="18.95" customHeight="1" x14ac:dyDescent="0.25">
      <c r="A17" s="15" t="s">
        <v>619</v>
      </c>
      <c r="B17" s="20"/>
      <c r="C17" s="450" t="s">
        <v>729</v>
      </c>
      <c r="D17" s="347"/>
      <c r="E17" s="24">
        <v>3170280334</v>
      </c>
      <c r="F17" s="24">
        <v>0</v>
      </c>
      <c r="G17" s="24">
        <v>331800013.17000002</v>
      </c>
      <c r="H17" s="24">
        <v>0</v>
      </c>
    </row>
    <row r="18" spans="1:8" ht="18.95" customHeight="1" x14ac:dyDescent="0.25">
      <c r="A18" s="15" t="s">
        <v>730</v>
      </c>
      <c r="B18" s="20"/>
      <c r="C18" s="450" t="s">
        <v>731</v>
      </c>
      <c r="D18" s="347"/>
      <c r="E18" s="24">
        <v>0</v>
      </c>
      <c r="F18" s="24">
        <v>0</v>
      </c>
      <c r="G18" s="24">
        <v>0</v>
      </c>
      <c r="H18" s="24">
        <v>0</v>
      </c>
    </row>
    <row r="19" spans="1:8" ht="39.950000000000003" customHeight="1" x14ac:dyDescent="0.25">
      <c r="A19" s="16" t="s">
        <v>732</v>
      </c>
      <c r="B19" s="348" t="s">
        <v>733</v>
      </c>
      <c r="C19" s="349"/>
      <c r="D19" s="350"/>
      <c r="E19" s="24">
        <v>0</v>
      </c>
      <c r="F19" s="24">
        <v>0</v>
      </c>
      <c r="G19" s="24">
        <v>0</v>
      </c>
      <c r="H19" s="24">
        <v>0</v>
      </c>
    </row>
    <row r="20" spans="1:8" ht="39.950000000000003" customHeight="1" x14ac:dyDescent="0.25">
      <c r="A20" s="16" t="s">
        <v>734</v>
      </c>
      <c r="B20" s="348" t="s">
        <v>735</v>
      </c>
      <c r="C20" s="349"/>
      <c r="D20" s="350"/>
      <c r="E20" s="160"/>
      <c r="F20" s="161"/>
      <c r="G20" s="24">
        <v>0</v>
      </c>
      <c r="H20" s="24">
        <v>0</v>
      </c>
    </row>
    <row r="21" spans="1:8" ht="39.950000000000003" customHeight="1" x14ac:dyDescent="0.25">
      <c r="A21" s="16" t="s">
        <v>736</v>
      </c>
      <c r="B21" s="348" t="s">
        <v>737</v>
      </c>
      <c r="C21" s="349"/>
      <c r="D21" s="350"/>
      <c r="E21" s="24">
        <v>4623064288.1300001</v>
      </c>
      <c r="F21" s="24">
        <v>0</v>
      </c>
      <c r="G21" s="160"/>
      <c r="H21" s="161"/>
    </row>
  </sheetData>
  <mergeCells count="13">
    <mergeCell ref="B19:D19"/>
    <mergeCell ref="B20:D20"/>
    <mergeCell ref="B21:D21"/>
    <mergeCell ref="B8:D8"/>
    <mergeCell ref="C9:D9"/>
    <mergeCell ref="C10:D10"/>
    <mergeCell ref="C11:D11"/>
    <mergeCell ref="C17:D17"/>
    <mergeCell ref="E4:F4"/>
    <mergeCell ref="G4:H4"/>
    <mergeCell ref="G5:H5"/>
    <mergeCell ref="A1:F1"/>
    <mergeCell ref="C18:D18"/>
  </mergeCells>
  <pageMargins left="0.7" right="0.7" top="0.75" bottom="0.75" header="0.3" footer="0.3"/>
  <pageSetup paperSize="8"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D6"/>
  <sheetViews>
    <sheetView showGridLines="0" zoomScaleNormal="100" workbookViewId="0">
      <selection activeCell="B20" sqref="B20"/>
    </sheetView>
  </sheetViews>
  <sheetFormatPr baseColWidth="10" defaultColWidth="9.140625" defaultRowHeight="15" x14ac:dyDescent="0.25"/>
  <cols>
    <col min="1" max="1" width="5.140625" style="11" bestFit="1" customWidth="1"/>
    <col min="2" max="2" width="60.85546875" style="11" bestFit="1" customWidth="1"/>
    <col min="3" max="3" width="21.85546875" style="11" customWidth="1"/>
    <col min="4" max="4" width="36.7109375" style="11" customWidth="1"/>
    <col min="5" max="16384" width="9.140625" style="11"/>
  </cols>
  <sheetData>
    <row r="1" spans="1:4" ht="24.75" customHeight="1" x14ac:dyDescent="0.25">
      <c r="A1" s="353" t="s">
        <v>738</v>
      </c>
      <c r="B1" s="353"/>
      <c r="C1" s="133"/>
      <c r="D1" s="133"/>
    </row>
    <row r="2" spans="1:4" ht="18.95" customHeight="1" x14ac:dyDescent="0.25">
      <c r="A2" s="232" t="s">
        <v>99</v>
      </c>
      <c r="B2" s="133"/>
      <c r="C2" s="133"/>
      <c r="D2" s="133"/>
    </row>
    <row r="3" spans="1:4" ht="18.95" customHeight="1" x14ac:dyDescent="0.25">
      <c r="A3" s="133"/>
      <c r="B3" s="133"/>
      <c r="C3" s="133"/>
      <c r="D3" s="133"/>
    </row>
    <row r="4" spans="1:4" ht="102" x14ac:dyDescent="0.25">
      <c r="A4" s="164"/>
      <c r="B4" s="156"/>
      <c r="C4" s="15" t="s">
        <v>739</v>
      </c>
      <c r="D4" s="136" t="s">
        <v>740</v>
      </c>
    </row>
    <row r="5" spans="1:4" ht="18.95" customHeight="1" x14ac:dyDescent="0.25">
      <c r="A5" s="169"/>
      <c r="B5" s="168"/>
      <c r="C5" s="15" t="s">
        <v>589</v>
      </c>
      <c r="D5" s="15" t="s">
        <v>592</v>
      </c>
    </row>
    <row r="6" spans="1:4" ht="18.95" customHeight="1" x14ac:dyDescent="0.25">
      <c r="A6" s="16" t="s">
        <v>589</v>
      </c>
      <c r="B6" s="124" t="s">
        <v>741</v>
      </c>
      <c r="C6" s="91">
        <v>3897320504.1500001</v>
      </c>
      <c r="D6" s="91">
        <v>4529014927.1899996</v>
      </c>
    </row>
  </sheetData>
  <mergeCells count="1">
    <mergeCell ref="A1:B1"/>
  </mergeCells>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D2B33-19A4-4931-8202-DC6909C7135B}">
  <sheetPr>
    <tabColor rgb="FFFFFF00"/>
    <pageSetUpPr fitToPage="1"/>
  </sheetPr>
  <dimension ref="A1:S34"/>
  <sheetViews>
    <sheetView showGridLines="0" topLeftCell="F1" zoomScaleNormal="100" zoomScaleSheetLayoutView="90" workbookViewId="0">
      <selection activeCell="I15" sqref="I15"/>
    </sheetView>
  </sheetViews>
  <sheetFormatPr baseColWidth="10" defaultColWidth="9.140625" defaultRowHeight="15" x14ac:dyDescent="0.25"/>
  <cols>
    <col min="1" max="1" width="4.140625" style="11" bestFit="1" customWidth="1"/>
    <col min="2" max="2" width="61.140625" style="11" customWidth="1"/>
    <col min="3" max="3" width="19.28515625" style="11" bestFit="1" customWidth="1"/>
    <col min="4" max="4" width="5.7109375" style="11" bestFit="1" customWidth="1"/>
    <col min="5" max="5" width="15.85546875" style="11" bestFit="1" customWidth="1"/>
    <col min="6" max="9" width="17.28515625" style="11" bestFit="1" customWidth="1"/>
    <col min="10" max="10" width="12.7109375" style="11" bestFit="1" customWidth="1"/>
    <col min="11" max="11" width="17.28515625" style="11" bestFit="1" customWidth="1"/>
    <col min="12" max="12" width="19.28515625" style="11" bestFit="1" customWidth="1"/>
    <col min="13" max="13" width="17.28515625" style="11" bestFit="1" customWidth="1"/>
    <col min="14" max="14" width="15.85546875" style="11" bestFit="1" customWidth="1"/>
    <col min="15" max="15" width="7.28515625" style="11" bestFit="1" customWidth="1"/>
    <col min="16" max="16" width="8.7109375" style="11" bestFit="1" customWidth="1"/>
    <col min="17" max="17" width="15.85546875" style="11" bestFit="1" customWidth="1"/>
    <col min="18" max="18" width="20.5703125" style="11" bestFit="1" customWidth="1"/>
    <col min="19" max="19" width="15.5703125" style="11" bestFit="1" customWidth="1"/>
    <col min="20" max="16384" width="9.140625" style="11"/>
  </cols>
  <sheetData>
    <row r="1" spans="1:19" ht="24.75" customHeight="1" x14ac:dyDescent="0.25">
      <c r="A1" s="353" t="s">
        <v>742</v>
      </c>
      <c r="B1" s="353"/>
      <c r="C1" s="125"/>
      <c r="D1" s="125"/>
      <c r="E1" s="125"/>
      <c r="F1" s="125"/>
      <c r="G1" s="125"/>
      <c r="H1" s="125"/>
      <c r="I1" s="125"/>
      <c r="J1" s="125"/>
      <c r="K1" s="125"/>
      <c r="L1" s="125"/>
      <c r="M1" s="125"/>
      <c r="N1" s="125"/>
      <c r="O1" s="125"/>
      <c r="P1" s="125"/>
      <c r="Q1" s="125"/>
      <c r="R1" s="125"/>
      <c r="S1" s="125"/>
    </row>
    <row r="2" spans="1:19" ht="15" customHeight="1" x14ac:dyDescent="0.25">
      <c r="A2" s="232" t="s">
        <v>99</v>
      </c>
      <c r="B2" s="79"/>
      <c r="C2" s="125"/>
      <c r="D2" s="125"/>
      <c r="E2" s="125"/>
      <c r="F2" s="125"/>
      <c r="G2" s="125"/>
      <c r="H2" s="125"/>
      <c r="I2" s="125"/>
      <c r="J2" s="125"/>
      <c r="K2" s="125"/>
      <c r="L2" s="125"/>
      <c r="M2" s="125"/>
      <c r="N2" s="125"/>
      <c r="O2" s="125"/>
      <c r="P2" s="125"/>
      <c r="Q2" s="125"/>
      <c r="R2" s="125"/>
      <c r="S2" s="125"/>
    </row>
    <row r="3" spans="1:19" ht="18.95" customHeight="1" x14ac:dyDescent="0.25">
      <c r="A3" s="125"/>
      <c r="B3" s="125"/>
      <c r="C3" s="125"/>
      <c r="D3" s="125"/>
      <c r="E3" s="125"/>
      <c r="F3" s="125"/>
      <c r="G3" s="125"/>
      <c r="H3" s="125"/>
      <c r="I3" s="125"/>
      <c r="J3" s="125"/>
      <c r="K3" s="125"/>
      <c r="L3" s="125"/>
      <c r="M3" s="125"/>
      <c r="N3" s="125"/>
      <c r="O3" s="125"/>
      <c r="P3" s="125"/>
      <c r="Q3" s="125"/>
      <c r="R3" s="125"/>
      <c r="S3" s="125"/>
    </row>
    <row r="4" spans="1:19" ht="19.5" customHeight="1" x14ac:dyDescent="0.25">
      <c r="A4" s="452" t="s">
        <v>743</v>
      </c>
      <c r="B4" s="453"/>
      <c r="C4" s="451" t="s">
        <v>452</v>
      </c>
      <c r="D4" s="451"/>
      <c r="E4" s="451"/>
      <c r="F4" s="451"/>
      <c r="G4" s="451"/>
      <c r="H4" s="451"/>
      <c r="I4" s="451"/>
      <c r="J4" s="451"/>
      <c r="K4" s="451"/>
      <c r="L4" s="451"/>
      <c r="M4" s="451"/>
      <c r="N4" s="451"/>
      <c r="O4" s="451"/>
      <c r="P4" s="451"/>
      <c r="Q4" s="451"/>
      <c r="R4" s="170" t="s">
        <v>411</v>
      </c>
      <c r="S4" s="170" t="s">
        <v>744</v>
      </c>
    </row>
    <row r="5" spans="1:19" ht="18.95" customHeight="1" x14ac:dyDescent="0.25">
      <c r="A5" s="380"/>
      <c r="B5" s="381"/>
      <c r="C5" s="78" t="s">
        <v>458</v>
      </c>
      <c r="D5" s="16" t="s">
        <v>459</v>
      </c>
      <c r="E5" s="78" t="s">
        <v>460</v>
      </c>
      <c r="F5" s="78" t="s">
        <v>461</v>
      </c>
      <c r="G5" s="78" t="s">
        <v>462</v>
      </c>
      <c r="H5" s="78" t="s">
        <v>745</v>
      </c>
      <c r="I5" s="78" t="s">
        <v>463</v>
      </c>
      <c r="J5" s="78" t="s">
        <v>464</v>
      </c>
      <c r="K5" s="78" t="s">
        <v>465</v>
      </c>
      <c r="L5" s="78" t="s">
        <v>466</v>
      </c>
      <c r="M5" s="78" t="s">
        <v>467</v>
      </c>
      <c r="N5" s="78" t="s">
        <v>746</v>
      </c>
      <c r="O5" s="78" t="s">
        <v>747</v>
      </c>
      <c r="P5" s="78" t="s">
        <v>748</v>
      </c>
      <c r="Q5" s="16" t="s">
        <v>468</v>
      </c>
      <c r="R5" s="171"/>
      <c r="S5" s="171"/>
    </row>
    <row r="6" spans="1:19" ht="18.95" customHeight="1" x14ac:dyDescent="0.25">
      <c r="A6" s="354"/>
      <c r="B6" s="356"/>
      <c r="C6" s="131" t="s">
        <v>100</v>
      </c>
      <c r="D6" s="131" t="s">
        <v>101</v>
      </c>
      <c r="E6" s="131" t="s">
        <v>222</v>
      </c>
      <c r="F6" s="131" t="s">
        <v>413</v>
      </c>
      <c r="G6" s="131" t="s">
        <v>414</v>
      </c>
      <c r="H6" s="131" t="s">
        <v>415</v>
      </c>
      <c r="I6" s="131" t="s">
        <v>416</v>
      </c>
      <c r="J6" s="131" t="s">
        <v>417</v>
      </c>
      <c r="K6" s="131" t="s">
        <v>454</v>
      </c>
      <c r="L6" s="131" t="s">
        <v>455</v>
      </c>
      <c r="M6" s="131" t="s">
        <v>456</v>
      </c>
      <c r="N6" s="131" t="s">
        <v>457</v>
      </c>
      <c r="O6" s="131" t="s">
        <v>525</v>
      </c>
      <c r="P6" s="131" t="s">
        <v>572</v>
      </c>
      <c r="Q6" s="131" t="s">
        <v>573</v>
      </c>
      <c r="R6" s="131" t="s">
        <v>749</v>
      </c>
      <c r="S6" s="131" t="s">
        <v>750</v>
      </c>
    </row>
    <row r="7" spans="1:19" ht="18.95" customHeight="1" x14ac:dyDescent="0.25">
      <c r="A7" s="15" t="s">
        <v>105</v>
      </c>
      <c r="B7" s="123" t="s">
        <v>751</v>
      </c>
      <c r="C7" s="172">
        <v>721518688.82000005</v>
      </c>
      <c r="D7" s="172">
        <v>0</v>
      </c>
      <c r="E7" s="172">
        <v>0</v>
      </c>
      <c r="F7" s="172">
        <v>0</v>
      </c>
      <c r="G7" s="172">
        <v>15500253.529999999</v>
      </c>
      <c r="H7" s="172">
        <v>0</v>
      </c>
      <c r="I7" s="172">
        <v>0</v>
      </c>
      <c r="J7" s="172">
        <v>0</v>
      </c>
      <c r="K7" s="172">
        <v>0</v>
      </c>
      <c r="L7" s="172">
        <v>0</v>
      </c>
      <c r="M7" s="172">
        <v>0</v>
      </c>
      <c r="N7" s="172">
        <v>20644267.460000001</v>
      </c>
      <c r="O7" s="172">
        <v>0</v>
      </c>
      <c r="P7" s="172">
        <v>0</v>
      </c>
      <c r="Q7" s="172">
        <v>0</v>
      </c>
      <c r="R7" s="173">
        <v>757663209.81000006</v>
      </c>
      <c r="S7" s="174"/>
    </row>
    <row r="8" spans="1:19" ht="18.95" customHeight="1" x14ac:dyDescent="0.25">
      <c r="A8" s="15" t="s">
        <v>110</v>
      </c>
      <c r="B8" s="123" t="s">
        <v>752</v>
      </c>
      <c r="C8" s="172">
        <v>161071391.31</v>
      </c>
      <c r="D8" s="172">
        <v>0</v>
      </c>
      <c r="E8" s="172">
        <v>0</v>
      </c>
      <c r="F8" s="172">
        <v>0</v>
      </c>
      <c r="G8" s="172">
        <v>6114001.4900000002</v>
      </c>
      <c r="H8" s="172">
        <v>0</v>
      </c>
      <c r="I8" s="172">
        <v>0</v>
      </c>
      <c r="J8" s="172">
        <v>0</v>
      </c>
      <c r="K8" s="172">
        <v>0</v>
      </c>
      <c r="L8" s="172">
        <v>0</v>
      </c>
      <c r="M8" s="172">
        <v>0</v>
      </c>
      <c r="N8" s="172">
        <v>0</v>
      </c>
      <c r="O8" s="172">
        <v>0</v>
      </c>
      <c r="P8" s="172">
        <v>0</v>
      </c>
      <c r="Q8" s="172">
        <v>0</v>
      </c>
      <c r="R8" s="173">
        <v>167185392.80000001</v>
      </c>
      <c r="S8" s="174"/>
    </row>
    <row r="9" spans="1:19" ht="18.95" customHeight="1" x14ac:dyDescent="0.25">
      <c r="A9" s="15" t="s">
        <v>112</v>
      </c>
      <c r="B9" s="123" t="s">
        <v>472</v>
      </c>
      <c r="C9" s="172">
        <v>42716390.719999999</v>
      </c>
      <c r="D9" s="172">
        <v>0</v>
      </c>
      <c r="E9" s="172">
        <v>0</v>
      </c>
      <c r="F9" s="172">
        <v>0</v>
      </c>
      <c r="G9" s="172">
        <v>982373.24</v>
      </c>
      <c r="H9" s="172">
        <v>0</v>
      </c>
      <c r="I9" s="172">
        <v>0</v>
      </c>
      <c r="J9" s="172">
        <v>0</v>
      </c>
      <c r="K9" s="172">
        <v>0</v>
      </c>
      <c r="L9" s="172">
        <v>0</v>
      </c>
      <c r="M9" s="172">
        <v>0</v>
      </c>
      <c r="N9" s="172">
        <v>0</v>
      </c>
      <c r="O9" s="172">
        <v>0</v>
      </c>
      <c r="P9" s="172">
        <v>0</v>
      </c>
      <c r="Q9" s="172">
        <v>0</v>
      </c>
      <c r="R9" s="173">
        <v>43698763.960000001</v>
      </c>
      <c r="S9" s="174"/>
    </row>
    <row r="10" spans="1:19" ht="18.95" customHeight="1" x14ac:dyDescent="0.25">
      <c r="A10" s="15" t="s">
        <v>116</v>
      </c>
      <c r="B10" s="123" t="s">
        <v>473</v>
      </c>
      <c r="C10" s="172">
        <v>42342176.289999999</v>
      </c>
      <c r="D10" s="172">
        <v>0</v>
      </c>
      <c r="E10" s="172">
        <v>0</v>
      </c>
      <c r="F10" s="172">
        <v>0</v>
      </c>
      <c r="G10" s="172">
        <v>0</v>
      </c>
      <c r="H10" s="172">
        <v>0</v>
      </c>
      <c r="I10" s="172">
        <v>0</v>
      </c>
      <c r="J10" s="172">
        <v>0</v>
      </c>
      <c r="K10" s="172">
        <v>0</v>
      </c>
      <c r="L10" s="172">
        <v>0</v>
      </c>
      <c r="M10" s="172">
        <v>0</v>
      </c>
      <c r="N10" s="172">
        <v>0</v>
      </c>
      <c r="O10" s="172">
        <v>0</v>
      </c>
      <c r="P10" s="172">
        <v>0</v>
      </c>
      <c r="Q10" s="172">
        <v>0</v>
      </c>
      <c r="R10" s="173">
        <v>42342176.289999999</v>
      </c>
      <c r="S10" s="174"/>
    </row>
    <row r="11" spans="1:19" ht="18.95" customHeight="1" x14ac:dyDescent="0.25">
      <c r="A11" s="15" t="s">
        <v>118</v>
      </c>
      <c r="B11" s="123" t="s">
        <v>474</v>
      </c>
      <c r="C11" s="172">
        <v>45020383.719999999</v>
      </c>
      <c r="D11" s="172">
        <v>0</v>
      </c>
      <c r="E11" s="172">
        <v>0</v>
      </c>
      <c r="F11" s="172">
        <v>0</v>
      </c>
      <c r="G11" s="172">
        <v>0</v>
      </c>
      <c r="H11" s="172">
        <v>0</v>
      </c>
      <c r="I11" s="172">
        <v>0</v>
      </c>
      <c r="J11" s="172">
        <v>0</v>
      </c>
      <c r="K11" s="172">
        <v>0</v>
      </c>
      <c r="L11" s="172">
        <v>0</v>
      </c>
      <c r="M11" s="172">
        <v>0</v>
      </c>
      <c r="N11" s="172">
        <v>0</v>
      </c>
      <c r="O11" s="172">
        <v>0</v>
      </c>
      <c r="P11" s="172">
        <v>0</v>
      </c>
      <c r="Q11" s="172">
        <v>0</v>
      </c>
      <c r="R11" s="173">
        <v>45020383.719999999</v>
      </c>
      <c r="S11" s="174"/>
    </row>
    <row r="12" spans="1:19" ht="18.95" customHeight="1" x14ac:dyDescent="0.25">
      <c r="A12" s="15" t="s">
        <v>122</v>
      </c>
      <c r="B12" s="123" t="s">
        <v>475</v>
      </c>
      <c r="C12" s="172">
        <v>3153647579.02</v>
      </c>
      <c r="D12" s="172">
        <v>0</v>
      </c>
      <c r="E12" s="172">
        <v>0</v>
      </c>
      <c r="F12" s="172">
        <v>0</v>
      </c>
      <c r="G12" s="172">
        <v>72032382.340000004</v>
      </c>
      <c r="H12" s="172">
        <v>0</v>
      </c>
      <c r="I12" s="172">
        <v>10473446.369999999</v>
      </c>
      <c r="J12" s="172">
        <v>0</v>
      </c>
      <c r="K12" s="172">
        <v>0</v>
      </c>
      <c r="L12" s="172">
        <v>0</v>
      </c>
      <c r="M12" s="172">
        <v>0</v>
      </c>
      <c r="N12" s="172">
        <v>0</v>
      </c>
      <c r="O12" s="172">
        <v>0</v>
      </c>
      <c r="P12" s="172">
        <v>0</v>
      </c>
      <c r="Q12" s="172">
        <v>0</v>
      </c>
      <c r="R12" s="173">
        <v>3236153407.73</v>
      </c>
      <c r="S12" s="174"/>
    </row>
    <row r="13" spans="1:19" ht="18.95" customHeight="1" x14ac:dyDescent="0.25">
      <c r="A13" s="15" t="s">
        <v>125</v>
      </c>
      <c r="B13" s="123" t="s">
        <v>753</v>
      </c>
      <c r="C13" s="172">
        <v>11382857.060000001</v>
      </c>
      <c r="D13" s="172">
        <v>0</v>
      </c>
      <c r="E13" s="172">
        <v>0</v>
      </c>
      <c r="F13" s="172">
        <v>0</v>
      </c>
      <c r="G13" s="172">
        <v>72931.350000000006</v>
      </c>
      <c r="H13" s="172">
        <v>1082217.98</v>
      </c>
      <c r="I13" s="172">
        <v>0</v>
      </c>
      <c r="J13" s="172">
        <v>724674.21</v>
      </c>
      <c r="K13" s="172">
        <v>0</v>
      </c>
      <c r="L13" s="172">
        <v>1155675214.5799999</v>
      </c>
      <c r="M13" s="172">
        <v>0</v>
      </c>
      <c r="N13" s="172">
        <v>0</v>
      </c>
      <c r="O13" s="172">
        <v>0</v>
      </c>
      <c r="P13" s="172">
        <v>0</v>
      </c>
      <c r="Q13" s="172">
        <v>0</v>
      </c>
      <c r="R13" s="173">
        <v>1168937895.1799998</v>
      </c>
      <c r="S13" s="174"/>
    </row>
    <row r="14" spans="1:19" ht="18.95" customHeight="1" x14ac:dyDescent="0.25">
      <c r="A14" s="15" t="s">
        <v>127</v>
      </c>
      <c r="B14" s="123" t="s">
        <v>754</v>
      </c>
      <c r="C14" s="172">
        <v>0</v>
      </c>
      <c r="D14" s="172">
        <v>0</v>
      </c>
      <c r="E14" s="172">
        <v>0</v>
      </c>
      <c r="F14" s="172">
        <v>0</v>
      </c>
      <c r="G14" s="172">
        <v>0</v>
      </c>
      <c r="H14" s="172">
        <v>0</v>
      </c>
      <c r="I14" s="172">
        <v>0</v>
      </c>
      <c r="J14" s="172">
        <v>0</v>
      </c>
      <c r="K14" s="172">
        <v>115309386.12</v>
      </c>
      <c r="L14" s="172">
        <v>0</v>
      </c>
      <c r="M14" s="172">
        <v>0</v>
      </c>
      <c r="N14" s="172">
        <v>0</v>
      </c>
      <c r="O14" s="172">
        <v>0</v>
      </c>
      <c r="P14" s="172">
        <v>0</v>
      </c>
      <c r="Q14" s="172">
        <v>0</v>
      </c>
      <c r="R14" s="173">
        <v>115309386.12</v>
      </c>
      <c r="S14" s="174"/>
    </row>
    <row r="15" spans="1:19" ht="25.5" x14ac:dyDescent="0.25">
      <c r="A15" s="15" t="s">
        <v>129</v>
      </c>
      <c r="B15" s="123" t="s">
        <v>755</v>
      </c>
      <c r="C15" s="172">
        <v>0</v>
      </c>
      <c r="D15" s="172">
        <v>0</v>
      </c>
      <c r="E15" s="172">
        <v>0</v>
      </c>
      <c r="F15" s="172">
        <v>0</v>
      </c>
      <c r="G15" s="172">
        <v>0</v>
      </c>
      <c r="H15" s="172">
        <v>327807677.72000003</v>
      </c>
      <c r="I15" s="172">
        <v>171496288.13999999</v>
      </c>
      <c r="J15" s="172">
        <v>0</v>
      </c>
      <c r="K15" s="172">
        <v>0</v>
      </c>
      <c r="L15" s="172">
        <v>0</v>
      </c>
      <c r="M15" s="172">
        <v>0</v>
      </c>
      <c r="N15" s="172">
        <v>0</v>
      </c>
      <c r="O15" s="172">
        <v>0</v>
      </c>
      <c r="P15" s="172">
        <v>0</v>
      </c>
      <c r="Q15" s="172">
        <v>0</v>
      </c>
      <c r="R15" s="173">
        <v>499303965.86000001</v>
      </c>
      <c r="S15" s="174"/>
    </row>
    <row r="16" spans="1:19" ht="18.95" customHeight="1" x14ac:dyDescent="0.25">
      <c r="A16" s="15" t="s">
        <v>131</v>
      </c>
      <c r="B16" s="123" t="s">
        <v>756</v>
      </c>
      <c r="C16" s="172">
        <v>0</v>
      </c>
      <c r="D16" s="172">
        <v>0</v>
      </c>
      <c r="E16" s="172">
        <v>0</v>
      </c>
      <c r="F16" s="172">
        <v>0</v>
      </c>
      <c r="G16" s="172">
        <v>0</v>
      </c>
      <c r="H16" s="172">
        <v>0</v>
      </c>
      <c r="I16" s="172">
        <v>0</v>
      </c>
      <c r="J16" s="172">
        <v>0</v>
      </c>
      <c r="K16" s="172">
        <v>0</v>
      </c>
      <c r="L16" s="172">
        <v>16764710.810000001</v>
      </c>
      <c r="M16" s="172">
        <v>4520316.12</v>
      </c>
      <c r="N16" s="172">
        <v>0</v>
      </c>
      <c r="O16" s="172">
        <v>0</v>
      </c>
      <c r="P16" s="172">
        <v>0</v>
      </c>
      <c r="Q16" s="172">
        <v>0</v>
      </c>
      <c r="R16" s="173">
        <v>21285026.93</v>
      </c>
      <c r="S16" s="174"/>
    </row>
    <row r="17" spans="1:19" ht="18.95" customHeight="1" x14ac:dyDescent="0.25">
      <c r="A17" s="15" t="s">
        <v>133</v>
      </c>
      <c r="B17" s="123" t="s">
        <v>757</v>
      </c>
      <c r="C17" s="172">
        <v>0</v>
      </c>
      <c r="D17" s="172">
        <v>0</v>
      </c>
      <c r="E17" s="172">
        <v>0</v>
      </c>
      <c r="F17" s="172">
        <v>0</v>
      </c>
      <c r="G17" s="172">
        <v>0</v>
      </c>
      <c r="H17" s="172">
        <v>0</v>
      </c>
      <c r="I17" s="172">
        <v>0</v>
      </c>
      <c r="J17" s="172">
        <v>0</v>
      </c>
      <c r="K17" s="172">
        <v>0</v>
      </c>
      <c r="L17" s="172">
        <v>0</v>
      </c>
      <c r="M17" s="172">
        <v>210977259.69</v>
      </c>
      <c r="N17" s="172">
        <v>0</v>
      </c>
      <c r="O17" s="172">
        <v>0</v>
      </c>
      <c r="P17" s="172">
        <v>0</v>
      </c>
      <c r="Q17" s="172">
        <v>0</v>
      </c>
      <c r="R17" s="173">
        <v>210977259.69</v>
      </c>
      <c r="S17" s="174"/>
    </row>
    <row r="18" spans="1:19" ht="18.95" customHeight="1" x14ac:dyDescent="0.25">
      <c r="A18" s="15" t="s">
        <v>135</v>
      </c>
      <c r="B18" s="123" t="s">
        <v>758</v>
      </c>
      <c r="C18" s="172">
        <v>500411204.42000002</v>
      </c>
      <c r="D18" s="172">
        <v>0</v>
      </c>
      <c r="E18" s="172">
        <v>0</v>
      </c>
      <c r="F18" s="172">
        <v>369139228.74000001</v>
      </c>
      <c r="G18" s="172">
        <v>7394970.0199999996</v>
      </c>
      <c r="H18" s="172">
        <v>0</v>
      </c>
      <c r="I18" s="172">
        <v>0</v>
      </c>
      <c r="J18" s="172">
        <v>0</v>
      </c>
      <c r="K18" s="172">
        <v>0</v>
      </c>
      <c r="L18" s="172">
        <v>0</v>
      </c>
      <c r="M18" s="172">
        <v>0</v>
      </c>
      <c r="N18" s="172">
        <v>0</v>
      </c>
      <c r="O18" s="172">
        <v>0</v>
      </c>
      <c r="P18" s="172">
        <v>0</v>
      </c>
      <c r="Q18" s="172">
        <v>0</v>
      </c>
      <c r="R18" s="173">
        <v>876945403.18000007</v>
      </c>
      <c r="S18" s="174"/>
    </row>
    <row r="19" spans="1:19" ht="25.5" x14ac:dyDescent="0.25">
      <c r="A19" s="15" t="s">
        <v>137</v>
      </c>
      <c r="B19" s="123" t="s">
        <v>759</v>
      </c>
      <c r="C19" s="172">
        <v>0</v>
      </c>
      <c r="D19" s="172">
        <v>0</v>
      </c>
      <c r="E19" s="172">
        <v>0</v>
      </c>
      <c r="F19" s="172">
        <v>0</v>
      </c>
      <c r="G19" s="172">
        <v>0</v>
      </c>
      <c r="H19" s="172">
        <v>0</v>
      </c>
      <c r="I19" s="172">
        <v>0</v>
      </c>
      <c r="J19" s="172">
        <v>0</v>
      </c>
      <c r="K19" s="172">
        <v>0</v>
      </c>
      <c r="L19" s="172">
        <v>0</v>
      </c>
      <c r="M19" s="172">
        <v>0</v>
      </c>
      <c r="N19" s="172">
        <v>0</v>
      </c>
      <c r="O19" s="172">
        <v>0</v>
      </c>
      <c r="P19" s="172">
        <v>0</v>
      </c>
      <c r="Q19" s="172">
        <v>0</v>
      </c>
      <c r="R19" s="173">
        <v>0</v>
      </c>
      <c r="S19" s="174"/>
    </row>
    <row r="20" spans="1:19" ht="18.95" customHeight="1" x14ac:dyDescent="0.25">
      <c r="A20" s="15" t="s">
        <v>139</v>
      </c>
      <c r="B20" s="123" t="s">
        <v>760</v>
      </c>
      <c r="C20" s="172">
        <v>0</v>
      </c>
      <c r="D20" s="172">
        <v>0</v>
      </c>
      <c r="E20" s="172">
        <v>0</v>
      </c>
      <c r="F20" s="172">
        <v>0</v>
      </c>
      <c r="G20" s="172">
        <v>0</v>
      </c>
      <c r="H20" s="172">
        <v>0</v>
      </c>
      <c r="I20" s="172">
        <v>0</v>
      </c>
      <c r="J20" s="172">
        <v>0</v>
      </c>
      <c r="K20" s="172">
        <v>0</v>
      </c>
      <c r="L20" s="172">
        <v>0</v>
      </c>
      <c r="M20" s="172">
        <v>0</v>
      </c>
      <c r="N20" s="172">
        <v>0</v>
      </c>
      <c r="O20" s="172">
        <v>0</v>
      </c>
      <c r="P20" s="172">
        <v>0</v>
      </c>
      <c r="Q20" s="172">
        <v>23385092.460000001</v>
      </c>
      <c r="R20" s="173">
        <v>23385092.460000001</v>
      </c>
      <c r="S20" s="174"/>
    </row>
    <row r="21" spans="1:19" ht="18.95" customHeight="1" x14ac:dyDescent="0.25">
      <c r="A21" s="15" t="s">
        <v>141</v>
      </c>
      <c r="B21" s="123" t="s">
        <v>761</v>
      </c>
      <c r="C21" s="172">
        <v>0</v>
      </c>
      <c r="D21" s="172">
        <v>0</v>
      </c>
      <c r="E21" s="172">
        <v>0</v>
      </c>
      <c r="F21" s="172">
        <v>0</v>
      </c>
      <c r="G21" s="172">
        <v>0</v>
      </c>
      <c r="H21" s="172">
        <v>0</v>
      </c>
      <c r="I21" s="172">
        <v>0</v>
      </c>
      <c r="J21" s="172">
        <v>0</v>
      </c>
      <c r="K21" s="172">
        <v>0</v>
      </c>
      <c r="L21" s="172">
        <v>222416737.37</v>
      </c>
      <c r="M21" s="172">
        <v>0</v>
      </c>
      <c r="N21" s="172">
        <v>6160695.3899999997</v>
      </c>
      <c r="O21" s="172">
        <v>0</v>
      </c>
      <c r="P21" s="172">
        <v>0</v>
      </c>
      <c r="Q21" s="172">
        <v>0</v>
      </c>
      <c r="R21" s="173">
        <v>228577432.75999999</v>
      </c>
      <c r="S21" s="174"/>
    </row>
    <row r="22" spans="1:19" ht="18.95" customHeight="1" x14ac:dyDescent="0.25">
      <c r="A22" s="15" t="s">
        <v>143</v>
      </c>
      <c r="B22" s="123" t="s">
        <v>479</v>
      </c>
      <c r="C22" s="172">
        <v>19873738.390000001</v>
      </c>
      <c r="D22" s="172">
        <v>0</v>
      </c>
      <c r="E22" s="172">
        <v>0</v>
      </c>
      <c r="F22" s="172">
        <v>0</v>
      </c>
      <c r="G22" s="172">
        <v>0</v>
      </c>
      <c r="H22" s="172">
        <v>0</v>
      </c>
      <c r="I22" s="172">
        <v>0</v>
      </c>
      <c r="J22" s="172">
        <v>0</v>
      </c>
      <c r="K22" s="172">
        <v>0</v>
      </c>
      <c r="L22" s="172">
        <v>47989712.890000001</v>
      </c>
      <c r="M22" s="172">
        <v>0</v>
      </c>
      <c r="N22" s="172">
        <v>0</v>
      </c>
      <c r="O22" s="172">
        <v>0</v>
      </c>
      <c r="P22" s="172">
        <v>0</v>
      </c>
      <c r="Q22" s="172">
        <v>0</v>
      </c>
      <c r="R22" s="173">
        <v>67863451.280000001</v>
      </c>
      <c r="S22" s="174"/>
    </row>
    <row r="23" spans="1:19" ht="18.95" customHeight="1" x14ac:dyDescent="0.25">
      <c r="A23" s="16" t="s">
        <v>145</v>
      </c>
      <c r="B23" s="124" t="s">
        <v>411</v>
      </c>
      <c r="C23" s="173">
        <v>4697984409.75</v>
      </c>
      <c r="D23" s="173">
        <v>0</v>
      </c>
      <c r="E23" s="173">
        <v>0</v>
      </c>
      <c r="F23" s="173">
        <v>369139228.74000001</v>
      </c>
      <c r="G23" s="173">
        <v>102096911.96999998</v>
      </c>
      <c r="H23" s="173">
        <v>328889895.70000005</v>
      </c>
      <c r="I23" s="173">
        <v>181969734.50999999</v>
      </c>
      <c r="J23" s="173">
        <v>724674.21</v>
      </c>
      <c r="K23" s="173">
        <v>115309386.12</v>
      </c>
      <c r="L23" s="173">
        <v>1442846375.6499999</v>
      </c>
      <c r="M23" s="173">
        <v>215497575.81</v>
      </c>
      <c r="N23" s="173">
        <v>26804962.850000001</v>
      </c>
      <c r="O23" s="173">
        <v>0</v>
      </c>
      <c r="P23" s="173">
        <v>0</v>
      </c>
      <c r="Q23" s="173">
        <v>23385092.460000001</v>
      </c>
      <c r="R23" s="173">
        <v>7504648247.7700005</v>
      </c>
      <c r="S23" s="174"/>
    </row>
    <row r="34" spans="2:2" x14ac:dyDescent="0.25">
      <c r="B34" s="227"/>
    </row>
  </sheetData>
  <mergeCells count="3">
    <mergeCell ref="A1:B1"/>
    <mergeCell ref="C4:Q4"/>
    <mergeCell ref="A4:B6"/>
  </mergeCells>
  <pageMargins left="0.7" right="0.7" top="0.75" bottom="0.75" header="0.3" footer="0.3"/>
  <pageSetup paperSize="8" scale="61"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D16"/>
  <sheetViews>
    <sheetView showGridLines="0" zoomScaleNormal="100" workbookViewId="0">
      <selection activeCell="G7" sqref="G7"/>
    </sheetView>
  </sheetViews>
  <sheetFormatPr baseColWidth="10" defaultColWidth="9.140625" defaultRowHeight="15" x14ac:dyDescent="0.25"/>
  <cols>
    <col min="1" max="1" width="2.5703125" style="11" bestFit="1" customWidth="1"/>
    <col min="2" max="2" width="2.140625" style="11" customWidth="1"/>
    <col min="3" max="3" width="43.7109375" style="11" customWidth="1"/>
    <col min="4" max="4" width="30.5703125" style="11" customWidth="1"/>
    <col min="5" max="16384" width="9.140625" style="11"/>
  </cols>
  <sheetData>
    <row r="1" spans="1:4" ht="24.75" customHeight="1" x14ac:dyDescent="0.25">
      <c r="A1" s="353" t="s">
        <v>762</v>
      </c>
      <c r="B1" s="353"/>
      <c r="C1" s="353"/>
      <c r="D1" s="353"/>
    </row>
    <row r="2" spans="1:4" ht="15" customHeight="1" x14ac:dyDescent="0.25">
      <c r="A2" s="232" t="s">
        <v>99</v>
      </c>
      <c r="B2" s="79"/>
      <c r="C2" s="79"/>
      <c r="D2" s="79"/>
    </row>
    <row r="3" spans="1:4" ht="18.95" customHeight="1" x14ac:dyDescent="0.25">
      <c r="A3" s="133"/>
      <c r="B3" s="133"/>
      <c r="C3" s="133"/>
      <c r="D3" s="106"/>
    </row>
    <row r="4" spans="1:4" ht="18.95" customHeight="1" x14ac:dyDescent="0.25">
      <c r="A4" s="454"/>
      <c r="B4" s="455"/>
      <c r="C4" s="456"/>
      <c r="D4" s="15" t="s">
        <v>100</v>
      </c>
    </row>
    <row r="5" spans="1:4" ht="38.25" x14ac:dyDescent="0.25">
      <c r="A5" s="385"/>
      <c r="B5" s="448"/>
      <c r="C5" s="386"/>
      <c r="D5" s="16" t="s">
        <v>763</v>
      </c>
    </row>
    <row r="6" spans="1:4" ht="18.95" customHeight="1" x14ac:dyDescent="0.25">
      <c r="A6" s="175"/>
      <c r="B6" s="348" t="s">
        <v>764</v>
      </c>
      <c r="C6" s="350"/>
      <c r="D6" s="176"/>
    </row>
    <row r="7" spans="1:4" ht="18.95" customHeight="1" x14ac:dyDescent="0.25">
      <c r="A7" s="15" t="s">
        <v>105</v>
      </c>
      <c r="B7" s="177"/>
      <c r="C7" s="17" t="s">
        <v>765</v>
      </c>
      <c r="D7" s="24">
        <v>0</v>
      </c>
    </row>
    <row r="8" spans="1:4" ht="18.95" customHeight="1" x14ac:dyDescent="0.25">
      <c r="A8" s="15" t="s">
        <v>110</v>
      </c>
      <c r="B8" s="177"/>
      <c r="C8" s="17" t="s">
        <v>766</v>
      </c>
      <c r="D8" s="24">
        <v>0</v>
      </c>
    </row>
    <row r="9" spans="1:4" ht="18.95" customHeight="1" x14ac:dyDescent="0.25">
      <c r="A9" s="15" t="s">
        <v>112</v>
      </c>
      <c r="B9" s="177"/>
      <c r="C9" s="17" t="s">
        <v>767</v>
      </c>
      <c r="D9" s="24">
        <v>8378635.5</v>
      </c>
    </row>
    <row r="10" spans="1:4" ht="18.95" customHeight="1" x14ac:dyDescent="0.25">
      <c r="A10" s="15" t="s">
        <v>116</v>
      </c>
      <c r="B10" s="177"/>
      <c r="C10" s="17" t="s">
        <v>768</v>
      </c>
      <c r="D10" s="24">
        <v>0</v>
      </c>
    </row>
    <row r="11" spans="1:4" ht="18.95" customHeight="1" x14ac:dyDescent="0.25">
      <c r="A11" s="15"/>
      <c r="B11" s="348" t="s">
        <v>769</v>
      </c>
      <c r="C11" s="350"/>
      <c r="D11" s="176"/>
    </row>
    <row r="12" spans="1:4" ht="18.95" customHeight="1" x14ac:dyDescent="0.25">
      <c r="A12" s="15" t="s">
        <v>118</v>
      </c>
      <c r="B12" s="177"/>
      <c r="C12" s="17" t="s">
        <v>770</v>
      </c>
      <c r="D12" s="24">
        <v>0</v>
      </c>
    </row>
    <row r="13" spans="1:4" ht="18.95" customHeight="1" x14ac:dyDescent="0.25">
      <c r="A13" s="15" t="s">
        <v>122</v>
      </c>
      <c r="B13" s="177"/>
      <c r="C13" s="17" t="s">
        <v>771</v>
      </c>
      <c r="D13" s="24">
        <v>0</v>
      </c>
    </row>
    <row r="14" spans="1:4" ht="18.95" customHeight="1" x14ac:dyDescent="0.25">
      <c r="A14" s="15" t="s">
        <v>125</v>
      </c>
      <c r="B14" s="177"/>
      <c r="C14" s="17" t="s">
        <v>772</v>
      </c>
      <c r="D14" s="24">
        <v>0</v>
      </c>
    </row>
    <row r="15" spans="1:4" ht="18.95" customHeight="1" x14ac:dyDescent="0.25">
      <c r="A15" s="15" t="s">
        <v>127</v>
      </c>
      <c r="B15" s="348" t="s">
        <v>773</v>
      </c>
      <c r="C15" s="350"/>
      <c r="D15" s="24">
        <v>0</v>
      </c>
    </row>
    <row r="16" spans="1:4" ht="18.95" customHeight="1" x14ac:dyDescent="0.25">
      <c r="A16" s="15" t="s">
        <v>129</v>
      </c>
      <c r="B16" s="348" t="s">
        <v>411</v>
      </c>
      <c r="C16" s="350"/>
      <c r="D16" s="26">
        <v>8378635.5</v>
      </c>
    </row>
  </sheetData>
  <mergeCells count="7">
    <mergeCell ref="A1:D1"/>
    <mergeCell ref="B11:C11"/>
    <mergeCell ref="B15:C15"/>
    <mergeCell ref="B16:C16"/>
    <mergeCell ref="A4:C4"/>
    <mergeCell ref="A5:C5"/>
    <mergeCell ref="B6:C6"/>
  </mergeCells>
  <pageMargins left="0.7" right="0.7" top="0.75" bottom="0.75"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4F1C9-8B1A-4E90-9A03-245C1C9DAE21}">
  <sheetPr>
    <tabColor rgb="FFFFFF00"/>
  </sheetPr>
  <dimension ref="A1:H14"/>
  <sheetViews>
    <sheetView showGridLines="0" zoomScaleNormal="100" workbookViewId="0">
      <selection activeCell="H2" sqref="H2"/>
    </sheetView>
  </sheetViews>
  <sheetFormatPr baseColWidth="10" defaultColWidth="9.140625" defaultRowHeight="15" x14ac:dyDescent="0.25"/>
  <cols>
    <col min="1" max="1" width="2.5703125" style="11" bestFit="1" customWidth="1"/>
    <col min="2" max="2" width="2.140625" style="11" customWidth="1"/>
    <col min="3" max="3" width="86.42578125" style="11" customWidth="1"/>
    <col min="4" max="4" width="15.85546875" style="11" bestFit="1" customWidth="1"/>
    <col min="5" max="6" width="17.28515625" style="11" bestFit="1" customWidth="1"/>
    <col min="7" max="7" width="27.28515625" style="11" customWidth="1"/>
    <col min="8" max="8" width="21.85546875" style="11" customWidth="1"/>
    <col min="9" max="16384" width="9.140625" style="11"/>
  </cols>
  <sheetData>
    <row r="1" spans="1:8" ht="24.75" customHeight="1" x14ac:dyDescent="0.25">
      <c r="A1" s="353" t="s">
        <v>774</v>
      </c>
      <c r="B1" s="353"/>
      <c r="C1" s="353"/>
      <c r="D1" s="353"/>
      <c r="E1" s="353"/>
      <c r="F1" s="353"/>
      <c r="G1" s="106"/>
      <c r="H1" s="106"/>
    </row>
    <row r="2" spans="1:8" ht="15" customHeight="1" x14ac:dyDescent="0.25">
      <c r="A2" s="232" t="s">
        <v>99</v>
      </c>
      <c r="C2" s="106"/>
      <c r="D2" s="106"/>
      <c r="E2" s="106"/>
      <c r="F2" s="106"/>
      <c r="G2" s="106"/>
      <c r="H2" s="106"/>
    </row>
    <row r="3" spans="1:8" ht="18.95" customHeight="1" x14ac:dyDescent="0.25">
      <c r="C3" s="106"/>
      <c r="D3" s="106"/>
      <c r="E3" s="106"/>
      <c r="F3" s="106"/>
      <c r="G3" s="106"/>
      <c r="H3" s="106"/>
    </row>
    <row r="4" spans="1:8" ht="18.95" customHeight="1" x14ac:dyDescent="0.25">
      <c r="A4" s="164"/>
      <c r="B4" s="178"/>
      <c r="C4" s="156"/>
      <c r="D4" s="16" t="s">
        <v>100</v>
      </c>
      <c r="E4" s="16" t="s">
        <v>101</v>
      </c>
      <c r="F4" s="16" t="s">
        <v>222</v>
      </c>
      <c r="G4" s="16" t="s">
        <v>413</v>
      </c>
      <c r="H4" s="16" t="s">
        <v>414</v>
      </c>
    </row>
    <row r="5" spans="1:8" ht="39.950000000000003" customHeight="1" x14ac:dyDescent="0.25">
      <c r="A5" s="167"/>
      <c r="B5" s="449" t="s">
        <v>775</v>
      </c>
      <c r="C5" s="457"/>
      <c r="D5" s="367" t="s">
        <v>776</v>
      </c>
      <c r="E5" s="367"/>
      <c r="F5" s="367"/>
      <c r="G5" s="146" t="s">
        <v>530</v>
      </c>
      <c r="H5" s="146" t="s">
        <v>777</v>
      </c>
    </row>
    <row r="6" spans="1:8" ht="18.95" customHeight="1" x14ac:dyDescent="0.25">
      <c r="A6" s="169"/>
      <c r="B6" s="179"/>
      <c r="C6" s="168"/>
      <c r="D6" s="15" t="s">
        <v>778</v>
      </c>
      <c r="E6" s="15" t="s">
        <v>779</v>
      </c>
      <c r="F6" s="15" t="s">
        <v>780</v>
      </c>
      <c r="G6" s="147"/>
      <c r="H6" s="147"/>
    </row>
    <row r="7" spans="1:8" ht="18.95" customHeight="1" x14ac:dyDescent="0.25">
      <c r="A7" s="15" t="s">
        <v>105</v>
      </c>
      <c r="B7" s="346" t="s">
        <v>781</v>
      </c>
      <c r="C7" s="347"/>
      <c r="D7" s="24">
        <v>72646944.959999993</v>
      </c>
      <c r="E7" s="24">
        <v>102078846.37</v>
      </c>
      <c r="F7" s="24">
        <v>72986032.459999993</v>
      </c>
      <c r="G7" s="24">
        <v>12385591.1895</v>
      </c>
      <c r="H7" s="24">
        <v>154819889.88</v>
      </c>
    </row>
    <row r="8" spans="1:8" ht="34.5" customHeight="1" x14ac:dyDescent="0.25">
      <c r="A8" s="15" t="s">
        <v>110</v>
      </c>
      <c r="B8" s="346" t="s">
        <v>782</v>
      </c>
      <c r="C8" s="347"/>
      <c r="D8" s="24">
        <v>0</v>
      </c>
      <c r="E8" s="24">
        <v>0</v>
      </c>
      <c r="F8" s="24">
        <v>0</v>
      </c>
      <c r="G8" s="24">
        <v>0</v>
      </c>
      <c r="H8" s="24">
        <v>0</v>
      </c>
    </row>
    <row r="9" spans="1:8" ht="18.95" customHeight="1" x14ac:dyDescent="0.25">
      <c r="A9" s="15" t="s">
        <v>112</v>
      </c>
      <c r="B9" s="104"/>
      <c r="C9" s="180" t="s">
        <v>783</v>
      </c>
      <c r="D9" s="24">
        <v>0</v>
      </c>
      <c r="E9" s="24">
        <v>0</v>
      </c>
      <c r="F9" s="24">
        <v>0</v>
      </c>
      <c r="G9" s="93"/>
      <c r="H9" s="95"/>
    </row>
    <row r="10" spans="1:8" ht="18.95" customHeight="1" x14ac:dyDescent="0.25">
      <c r="A10" s="15" t="s">
        <v>116</v>
      </c>
      <c r="B10" s="104"/>
      <c r="C10" s="180" t="s">
        <v>784</v>
      </c>
      <c r="D10" s="24">
        <v>0</v>
      </c>
      <c r="E10" s="24">
        <v>0</v>
      </c>
      <c r="F10" s="24">
        <v>0</v>
      </c>
      <c r="G10" s="99"/>
      <c r="H10" s="101"/>
    </row>
    <row r="11" spans="1:8" ht="18.95" customHeight="1" x14ac:dyDescent="0.25">
      <c r="A11" s="15" t="s">
        <v>118</v>
      </c>
      <c r="B11" s="346" t="s">
        <v>785</v>
      </c>
      <c r="C11" s="347"/>
      <c r="D11" s="24">
        <v>0</v>
      </c>
      <c r="E11" s="24">
        <v>0</v>
      </c>
      <c r="F11" s="24">
        <v>0</v>
      </c>
      <c r="G11" s="24">
        <v>0</v>
      </c>
      <c r="H11" s="24">
        <v>0</v>
      </c>
    </row>
    <row r="13" spans="1:8" x14ac:dyDescent="0.25">
      <c r="F13" s="181"/>
    </row>
    <row r="14" spans="1:8" x14ac:dyDescent="0.25">
      <c r="E14" s="182"/>
      <c r="F14" s="183"/>
    </row>
  </sheetData>
  <mergeCells count="6">
    <mergeCell ref="A1:F1"/>
    <mergeCell ref="D5:F5"/>
    <mergeCell ref="B7:C7"/>
    <mergeCell ref="B8:C8"/>
    <mergeCell ref="B11:C11"/>
    <mergeCell ref="B5:C5"/>
  </mergeCells>
  <pageMargins left="0.7" right="0.7" top="0.75" bottom="0.75" header="0.3" footer="0.3"/>
  <pageSetup paperSize="8"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pageSetUpPr fitToPage="1"/>
  </sheetPr>
  <dimension ref="A1:F54"/>
  <sheetViews>
    <sheetView showGridLines="0" zoomScaleNormal="100" workbookViewId="0">
      <pane xSplit="2" ySplit="6" topLeftCell="C31" activePane="bottomRight" state="frozen"/>
      <selection pane="topRight" activeCell="C1" sqref="C1"/>
      <selection pane="bottomLeft" activeCell="A7" sqref="A7"/>
      <selection pane="bottomRight" activeCell="E1" sqref="E1"/>
    </sheetView>
  </sheetViews>
  <sheetFormatPr baseColWidth="10" defaultColWidth="9.140625" defaultRowHeight="15" x14ac:dyDescent="0.25"/>
  <cols>
    <col min="1" max="1" width="9.42578125" bestFit="1" customWidth="1"/>
    <col min="2" max="2" width="88" customWidth="1"/>
    <col min="3" max="5" width="20.42578125" bestFit="1" customWidth="1"/>
  </cols>
  <sheetData>
    <row r="1" spans="1:5" ht="24.75" customHeight="1" x14ac:dyDescent="0.25">
      <c r="A1" s="353" t="s">
        <v>786</v>
      </c>
      <c r="B1" s="353"/>
      <c r="C1" s="11"/>
      <c r="D1" s="11"/>
      <c r="E1" s="11"/>
    </row>
    <row r="2" spans="1:5" ht="15" customHeight="1" x14ac:dyDescent="0.25">
      <c r="A2" s="232" t="s">
        <v>99</v>
      </c>
      <c r="B2" s="79"/>
      <c r="C2" s="11"/>
      <c r="D2" s="11"/>
      <c r="E2" s="11"/>
    </row>
    <row r="3" spans="1:5" ht="15.75" customHeight="1" x14ac:dyDescent="0.25">
      <c r="A3" s="11"/>
      <c r="B3" s="11"/>
      <c r="C3" s="234"/>
      <c r="D3" s="234"/>
      <c r="E3" s="234"/>
    </row>
    <row r="4" spans="1:5" ht="20.100000000000001" customHeight="1" x14ac:dyDescent="0.25">
      <c r="A4" s="461"/>
      <c r="B4" s="462"/>
      <c r="C4" s="15" t="s">
        <v>100</v>
      </c>
      <c r="D4" s="15" t="s">
        <v>222</v>
      </c>
      <c r="E4" s="15" t="s">
        <v>414</v>
      </c>
    </row>
    <row r="5" spans="1:5" ht="20.100000000000001" customHeight="1" x14ac:dyDescent="0.25">
      <c r="A5" s="463"/>
      <c r="B5" s="464"/>
      <c r="C5" s="235">
        <v>44926</v>
      </c>
      <c r="D5" s="235">
        <v>44742</v>
      </c>
      <c r="E5" s="235">
        <v>44561</v>
      </c>
    </row>
    <row r="6" spans="1:5" ht="20.100000000000001" customHeight="1" x14ac:dyDescent="0.25">
      <c r="A6" s="76"/>
      <c r="B6" s="77" t="s">
        <v>787</v>
      </c>
      <c r="C6" s="350"/>
      <c r="D6" s="458"/>
      <c r="E6" s="458"/>
    </row>
    <row r="7" spans="1:5" ht="17.25" customHeight="1" x14ac:dyDescent="0.25">
      <c r="A7" s="15" t="s">
        <v>105</v>
      </c>
      <c r="B7" s="123" t="s">
        <v>181</v>
      </c>
      <c r="C7" s="24">
        <v>362627328.19999999</v>
      </c>
      <c r="D7" s="24">
        <v>356347816.26349998</v>
      </c>
      <c r="E7" s="24">
        <v>356286540.30000001</v>
      </c>
    </row>
    <row r="8" spans="1:5" ht="17.25" customHeight="1" x14ac:dyDescent="0.25">
      <c r="A8" s="15" t="s">
        <v>110</v>
      </c>
      <c r="B8" s="123" t="s">
        <v>788</v>
      </c>
      <c r="C8" s="24">
        <v>362627328.19999999</v>
      </c>
      <c r="D8" s="24">
        <v>356347816.26349998</v>
      </c>
      <c r="E8" s="24">
        <v>356286540.30000001</v>
      </c>
    </row>
    <row r="9" spans="1:5" ht="17.25" customHeight="1" x14ac:dyDescent="0.25">
      <c r="A9" s="15" t="s">
        <v>112</v>
      </c>
      <c r="B9" s="123" t="s">
        <v>789</v>
      </c>
      <c r="C9" s="24">
        <v>389268161.42000002</v>
      </c>
      <c r="D9" s="24">
        <v>383160459.38787502</v>
      </c>
      <c r="E9" s="24">
        <v>390279847.80000001</v>
      </c>
    </row>
    <row r="10" spans="1:5" ht="20.100000000000001" customHeight="1" x14ac:dyDescent="0.25">
      <c r="A10" s="104"/>
      <c r="B10" s="77" t="s">
        <v>790</v>
      </c>
      <c r="C10" s="350"/>
      <c r="D10" s="458"/>
      <c r="E10" s="458"/>
    </row>
    <row r="11" spans="1:5" ht="20.100000000000001" customHeight="1" x14ac:dyDescent="0.25">
      <c r="A11" s="15" t="s">
        <v>116</v>
      </c>
      <c r="B11" s="123" t="s">
        <v>259</v>
      </c>
      <c r="C11" s="24">
        <v>2308511161.0900002</v>
      </c>
      <c r="D11" s="24">
        <v>2326013603.2437501</v>
      </c>
      <c r="E11" s="24">
        <v>2271846259.6500001</v>
      </c>
    </row>
    <row r="12" spans="1:5" x14ac:dyDescent="0.25">
      <c r="A12" s="104"/>
      <c r="B12" s="77" t="s">
        <v>791</v>
      </c>
      <c r="C12" s="350"/>
      <c r="D12" s="458"/>
      <c r="E12" s="458"/>
    </row>
    <row r="13" spans="1:5" ht="17.25" customHeight="1" x14ac:dyDescent="0.25">
      <c r="A13" s="15" t="s">
        <v>118</v>
      </c>
      <c r="B13" s="123" t="s">
        <v>792</v>
      </c>
      <c r="C13" s="236">
        <v>0.15708277018994701</v>
      </c>
      <c r="D13" s="236">
        <v>0.1532</v>
      </c>
      <c r="E13" s="236">
        <v>0.15682687100265699</v>
      </c>
    </row>
    <row r="14" spans="1:5" ht="17.25" customHeight="1" x14ac:dyDescent="0.25">
      <c r="A14" s="15" t="s">
        <v>122</v>
      </c>
      <c r="B14" s="123" t="s">
        <v>793</v>
      </c>
      <c r="C14" s="236">
        <v>0.15708277018994701</v>
      </c>
      <c r="D14" s="236">
        <v>0.1532</v>
      </c>
      <c r="E14" s="236">
        <v>0.15682687100265699</v>
      </c>
    </row>
    <row r="15" spans="1:5" ht="17.25" customHeight="1" x14ac:dyDescent="0.25">
      <c r="A15" s="15" t="s">
        <v>125</v>
      </c>
      <c r="B15" s="123" t="s">
        <v>794</v>
      </c>
      <c r="C15" s="236">
        <v>0.16862303634443501</v>
      </c>
      <c r="D15" s="236">
        <v>0.16470000000000001</v>
      </c>
      <c r="E15" s="236">
        <v>0.17178972659009301</v>
      </c>
    </row>
    <row r="16" spans="1:5" ht="35.1" customHeight="1" x14ac:dyDescent="0.25">
      <c r="A16" s="104"/>
      <c r="B16" s="77" t="s">
        <v>795</v>
      </c>
      <c r="C16" s="350"/>
      <c r="D16" s="458"/>
      <c r="E16" s="458"/>
    </row>
    <row r="17" spans="1:6" ht="26.25" customHeight="1" x14ac:dyDescent="0.25">
      <c r="A17" s="15" t="s">
        <v>796</v>
      </c>
      <c r="B17" s="123" t="s">
        <v>797</v>
      </c>
      <c r="C17" s="236">
        <v>2.4E-2</v>
      </c>
      <c r="D17" s="236">
        <v>2.1000000000000001E-2</v>
      </c>
      <c r="E17" s="236">
        <v>5.8999999999999997E-2</v>
      </c>
    </row>
    <row r="18" spans="1:6" x14ac:dyDescent="0.25">
      <c r="A18" s="15" t="s">
        <v>798</v>
      </c>
      <c r="B18" s="123" t="s">
        <v>799</v>
      </c>
      <c r="C18" s="236">
        <v>1.35E-2</v>
      </c>
      <c r="D18" s="236">
        <v>1.2E-2</v>
      </c>
      <c r="E18" s="236">
        <v>3.32E-2</v>
      </c>
    </row>
    <row r="19" spans="1:6" ht="17.25" customHeight="1" x14ac:dyDescent="0.25">
      <c r="A19" s="15" t="s">
        <v>800</v>
      </c>
      <c r="B19" s="123" t="s">
        <v>801</v>
      </c>
      <c r="C19" s="236">
        <v>1.7999999999999999E-2</v>
      </c>
      <c r="D19" s="236">
        <v>1.6E-2</v>
      </c>
      <c r="E19" s="236">
        <v>4.4200000000000003E-2</v>
      </c>
    </row>
    <row r="20" spans="1:6" ht="17.25" customHeight="1" x14ac:dyDescent="0.25">
      <c r="A20" s="15" t="s">
        <v>802</v>
      </c>
      <c r="B20" s="123" t="s">
        <v>803</v>
      </c>
      <c r="C20" s="236">
        <v>0.104</v>
      </c>
      <c r="D20" s="236">
        <v>0.10100000000000001</v>
      </c>
      <c r="E20" s="236">
        <v>0.10100000000000001</v>
      </c>
    </row>
    <row r="21" spans="1:6" ht="35.1" customHeight="1" x14ac:dyDescent="0.25">
      <c r="A21" s="104"/>
      <c r="B21" s="77" t="s">
        <v>804</v>
      </c>
      <c r="C21" s="350"/>
      <c r="D21" s="458"/>
      <c r="E21" s="458"/>
    </row>
    <row r="22" spans="1:6" ht="17.25" customHeight="1" x14ac:dyDescent="0.25">
      <c r="A22" s="15" t="s">
        <v>127</v>
      </c>
      <c r="B22" s="123" t="s">
        <v>805</v>
      </c>
      <c r="C22" s="236">
        <v>2.5000000001191E-2</v>
      </c>
      <c r="D22" s="236">
        <v>2.4999999998469E-2</v>
      </c>
      <c r="E22" s="236">
        <v>2.5000000000000001E-2</v>
      </c>
    </row>
    <row r="23" spans="1:6" ht="26.25" customHeight="1" x14ac:dyDescent="0.25">
      <c r="A23" s="15" t="s">
        <v>388</v>
      </c>
      <c r="B23" s="123" t="s">
        <v>806</v>
      </c>
      <c r="C23" s="236">
        <v>0</v>
      </c>
      <c r="D23" s="236">
        <v>0</v>
      </c>
      <c r="E23" s="236">
        <v>0</v>
      </c>
    </row>
    <row r="24" spans="1:6" ht="17.25" customHeight="1" x14ac:dyDescent="0.25">
      <c r="A24" s="15" t="s">
        <v>129</v>
      </c>
      <c r="B24" s="123" t="s">
        <v>807</v>
      </c>
      <c r="C24" s="236">
        <v>4.8000001848999999E-5</v>
      </c>
      <c r="D24" s="236">
        <v>5.4873999906E-5</v>
      </c>
      <c r="E24" s="236">
        <v>3.3999998755E-5</v>
      </c>
    </row>
    <row r="25" spans="1:6" ht="17.25" customHeight="1" x14ac:dyDescent="0.25">
      <c r="A25" s="15" t="s">
        <v>808</v>
      </c>
      <c r="B25" s="123" t="s">
        <v>809</v>
      </c>
      <c r="C25" s="236">
        <v>0</v>
      </c>
      <c r="D25" s="236">
        <v>0</v>
      </c>
      <c r="E25" s="236">
        <v>0</v>
      </c>
    </row>
    <row r="26" spans="1:6" ht="17.25" customHeight="1" x14ac:dyDescent="0.25">
      <c r="A26" s="15" t="s">
        <v>131</v>
      </c>
      <c r="B26" s="123" t="s">
        <v>810</v>
      </c>
      <c r="C26" s="236">
        <v>0</v>
      </c>
      <c r="D26" s="236">
        <v>0</v>
      </c>
      <c r="E26" s="236">
        <v>0</v>
      </c>
    </row>
    <row r="27" spans="1:6" ht="17.25" customHeight="1" x14ac:dyDescent="0.25">
      <c r="A27" s="15" t="s">
        <v>811</v>
      </c>
      <c r="B27" s="123" t="s">
        <v>812</v>
      </c>
      <c r="C27" s="236">
        <v>0</v>
      </c>
      <c r="D27" s="236">
        <v>0</v>
      </c>
      <c r="E27" s="236">
        <v>0</v>
      </c>
    </row>
    <row r="28" spans="1:6" ht="17.25" customHeight="1" x14ac:dyDescent="0.25">
      <c r="A28" s="15" t="s">
        <v>133</v>
      </c>
      <c r="B28" s="123" t="s">
        <v>813</v>
      </c>
      <c r="C28" s="236">
        <v>2.5047999998708E-2</v>
      </c>
      <c r="D28" s="236">
        <v>2.5000000000000001E-2</v>
      </c>
      <c r="E28" s="236">
        <v>2.5000000000000001E-2</v>
      </c>
    </row>
    <row r="29" spans="1:6" ht="17.25" customHeight="1" x14ac:dyDescent="0.25">
      <c r="A29" s="15" t="s">
        <v>814</v>
      </c>
      <c r="B29" s="123" t="s">
        <v>815</v>
      </c>
      <c r="C29" s="236">
        <v>0.129048</v>
      </c>
      <c r="D29" s="236">
        <v>0.126</v>
      </c>
      <c r="E29" s="236">
        <v>0.126</v>
      </c>
    </row>
    <row r="30" spans="1:6" ht="29.25" customHeight="1" x14ac:dyDescent="0.25">
      <c r="A30" s="15" t="s">
        <v>135</v>
      </c>
      <c r="B30" s="123" t="s">
        <v>816</v>
      </c>
      <c r="C30" s="236">
        <v>6.4600000001552998E-2</v>
      </c>
      <c r="D30" s="236">
        <v>9.6199999999999994E-2</v>
      </c>
      <c r="E30" s="236">
        <v>7.0800000000000002E-2</v>
      </c>
      <c r="F30" s="10"/>
    </row>
    <row r="31" spans="1:6" ht="20.100000000000001" customHeight="1" x14ac:dyDescent="0.25">
      <c r="A31" s="104"/>
      <c r="B31" s="77" t="s">
        <v>817</v>
      </c>
      <c r="C31" s="350"/>
      <c r="D31" s="458"/>
      <c r="E31" s="458"/>
    </row>
    <row r="32" spans="1:6" ht="17.25" customHeight="1" x14ac:dyDescent="0.25">
      <c r="A32" s="15" t="s">
        <v>137</v>
      </c>
      <c r="B32" s="123" t="s">
        <v>818</v>
      </c>
      <c r="C32" s="24">
        <v>4030419605</v>
      </c>
      <c r="D32" s="24">
        <v>4898016675.4799995</v>
      </c>
      <c r="E32" s="24">
        <v>5089433934.5</v>
      </c>
    </row>
    <row r="33" spans="1:5" ht="17.25" customHeight="1" x14ac:dyDescent="0.25">
      <c r="A33" s="15" t="s">
        <v>139</v>
      </c>
      <c r="B33" s="123" t="s">
        <v>819</v>
      </c>
      <c r="C33" s="236">
        <v>8.9972599316988006E-2</v>
      </c>
      <c r="D33" s="236">
        <v>7.2800000000000004E-2</v>
      </c>
      <c r="E33" s="236">
        <v>7.0005141020658995E-2</v>
      </c>
    </row>
    <row r="34" spans="1:5" ht="35.1" customHeight="1" x14ac:dyDescent="0.25">
      <c r="A34" s="104"/>
      <c r="B34" s="77" t="s">
        <v>820</v>
      </c>
      <c r="C34" s="350"/>
      <c r="D34" s="458"/>
      <c r="E34" s="458"/>
    </row>
    <row r="35" spans="1:5" ht="25.5" x14ac:dyDescent="0.25">
      <c r="A35" s="15" t="s">
        <v>821</v>
      </c>
      <c r="B35" s="123" t="s">
        <v>822</v>
      </c>
      <c r="C35" s="236">
        <v>0</v>
      </c>
      <c r="D35" s="236">
        <v>0</v>
      </c>
      <c r="E35" s="236">
        <v>2.1000000000000001E-2</v>
      </c>
    </row>
    <row r="36" spans="1:5" ht="25.5" x14ac:dyDescent="0.25">
      <c r="A36" s="15" t="s">
        <v>823</v>
      </c>
      <c r="B36" s="123" t="s">
        <v>824</v>
      </c>
      <c r="C36" s="236">
        <v>0</v>
      </c>
      <c r="D36" s="236">
        <v>0</v>
      </c>
      <c r="E36" s="236">
        <v>1.18E-2</v>
      </c>
    </row>
    <row r="37" spans="1:5" ht="17.25" customHeight="1" x14ac:dyDescent="0.25">
      <c r="A37" s="15" t="s">
        <v>825</v>
      </c>
      <c r="B37" s="123" t="s">
        <v>826</v>
      </c>
      <c r="C37" s="236">
        <v>0.03</v>
      </c>
      <c r="D37" s="236">
        <v>0.03</v>
      </c>
      <c r="E37" s="236">
        <v>5.0999999999999997E-2</v>
      </c>
    </row>
    <row r="38" spans="1:5" ht="35.1" customHeight="1" x14ac:dyDescent="0.25">
      <c r="A38" s="104"/>
      <c r="B38" s="77" t="s">
        <v>827</v>
      </c>
      <c r="C38" s="350"/>
      <c r="D38" s="458"/>
      <c r="E38" s="458"/>
    </row>
    <row r="39" spans="1:5" ht="17.25" customHeight="1" x14ac:dyDescent="0.25">
      <c r="A39" s="15" t="s">
        <v>828</v>
      </c>
      <c r="B39" s="123" t="s">
        <v>829</v>
      </c>
      <c r="C39" s="236">
        <v>0</v>
      </c>
      <c r="D39" s="236">
        <v>0</v>
      </c>
      <c r="E39" s="236">
        <v>0</v>
      </c>
    </row>
    <row r="40" spans="1:5" ht="17.25" customHeight="1" x14ac:dyDescent="0.25">
      <c r="A40" s="15" t="s">
        <v>830</v>
      </c>
      <c r="B40" s="123" t="s">
        <v>831</v>
      </c>
      <c r="C40" s="236">
        <v>0.03</v>
      </c>
      <c r="D40" s="236">
        <v>0.03</v>
      </c>
      <c r="E40" s="236">
        <v>5.0999999999999997E-2</v>
      </c>
    </row>
    <row r="41" spans="1:5" ht="20.100000000000001" customHeight="1" x14ac:dyDescent="0.25">
      <c r="A41" s="104"/>
      <c r="B41" s="77" t="s">
        <v>832</v>
      </c>
      <c r="C41" s="350"/>
      <c r="D41" s="458"/>
      <c r="E41" s="458"/>
    </row>
    <row r="42" spans="1:5" ht="20.100000000000001" customHeight="1" x14ac:dyDescent="0.25">
      <c r="A42" s="15" t="s">
        <v>141</v>
      </c>
      <c r="B42" s="123" t="s">
        <v>833</v>
      </c>
      <c r="C42" s="91">
        <v>1655402841.7200959</v>
      </c>
      <c r="D42" s="91">
        <v>1848824308.822695</v>
      </c>
      <c r="E42" s="91">
        <v>1961115140.2484486</v>
      </c>
    </row>
    <row r="43" spans="1:5" ht="17.25" customHeight="1" x14ac:dyDescent="0.25">
      <c r="A43" s="15" t="s">
        <v>834</v>
      </c>
      <c r="B43" s="123" t="s">
        <v>835</v>
      </c>
      <c r="C43" s="91">
        <v>1280280943.8128765</v>
      </c>
      <c r="D43" s="91">
        <v>1276168316.9680238</v>
      </c>
      <c r="E43" s="91">
        <v>1263419280.0642045</v>
      </c>
    </row>
    <row r="44" spans="1:5" ht="17.25" customHeight="1" x14ac:dyDescent="0.25">
      <c r="A44" s="15" t="s">
        <v>836</v>
      </c>
      <c r="B44" s="123" t="s">
        <v>837</v>
      </c>
      <c r="C44" s="91">
        <v>324381259.29488033</v>
      </c>
      <c r="D44" s="91">
        <v>236125589.90521112</v>
      </c>
      <c r="E44" s="91">
        <v>240320713.17320681</v>
      </c>
    </row>
    <row r="45" spans="1:5" ht="17.25" customHeight="1" x14ac:dyDescent="0.25">
      <c r="A45" s="15" t="s">
        <v>143</v>
      </c>
      <c r="B45" s="123" t="s">
        <v>838</v>
      </c>
      <c r="C45" s="91">
        <v>955899684.51799595</v>
      </c>
      <c r="D45" s="91">
        <v>1040042727.0628124</v>
      </c>
      <c r="E45" s="91">
        <v>1023098566.8910083</v>
      </c>
    </row>
    <row r="46" spans="1:5" ht="17.25" customHeight="1" x14ac:dyDescent="0.25">
      <c r="A46" s="15" t="s">
        <v>145</v>
      </c>
      <c r="B46" s="123" t="s">
        <v>839</v>
      </c>
      <c r="C46" s="29">
        <v>1.7317746501347766</v>
      </c>
      <c r="D46" s="29">
        <v>1.7794486191001651</v>
      </c>
      <c r="E46" s="29">
        <v>1.9168389085011477</v>
      </c>
    </row>
    <row r="47" spans="1:5" ht="20.100000000000001" customHeight="1" x14ac:dyDescent="0.25">
      <c r="A47" s="104"/>
      <c r="B47" s="77" t="s">
        <v>86</v>
      </c>
      <c r="C47" s="459"/>
      <c r="D47" s="460"/>
      <c r="E47" s="460"/>
    </row>
    <row r="48" spans="1:5" ht="17.25" customHeight="1" x14ac:dyDescent="0.25">
      <c r="A48" s="15" t="s">
        <v>147</v>
      </c>
      <c r="B48" s="123" t="s">
        <v>840</v>
      </c>
      <c r="C48" s="91">
        <v>12340106817.182877</v>
      </c>
      <c r="D48" s="91">
        <v>12728872971.029682</v>
      </c>
      <c r="E48" s="91">
        <v>12681597829.698708</v>
      </c>
    </row>
    <row r="49" spans="1:5" ht="17.25" customHeight="1" x14ac:dyDescent="0.25">
      <c r="A49" s="15" t="s">
        <v>149</v>
      </c>
      <c r="B49" s="123" t="s">
        <v>841</v>
      </c>
      <c r="C49" s="91">
        <v>10214613199.808615</v>
      </c>
      <c r="D49" s="91">
        <v>10419641599.155693</v>
      </c>
      <c r="E49" s="91">
        <v>10201040777.749228</v>
      </c>
    </row>
    <row r="50" spans="1:5" ht="17.25" customHeight="1" x14ac:dyDescent="0.25">
      <c r="A50" s="15" t="s">
        <v>151</v>
      </c>
      <c r="B50" s="123" t="s">
        <v>842</v>
      </c>
      <c r="C50" s="29">
        <v>1.208083612741605</v>
      </c>
      <c r="D50" s="29">
        <v>1.2216512764145366</v>
      </c>
      <c r="E50" s="29">
        <v>1.2431670557929868</v>
      </c>
    </row>
    <row r="52" spans="1:5" x14ac:dyDescent="0.25">
      <c r="D52" s="6"/>
    </row>
    <row r="53" spans="1:5" x14ac:dyDescent="0.25">
      <c r="C53" s="7"/>
      <c r="D53" s="8"/>
    </row>
    <row r="54" spans="1:5" x14ac:dyDescent="0.25">
      <c r="D54" s="8"/>
    </row>
  </sheetData>
  <mergeCells count="13">
    <mergeCell ref="A1:B1"/>
    <mergeCell ref="A4:B4"/>
    <mergeCell ref="A5:B5"/>
    <mergeCell ref="C6:E6"/>
    <mergeCell ref="C34:E34"/>
    <mergeCell ref="C41:E41"/>
    <mergeCell ref="C47:E47"/>
    <mergeCell ref="C10:E10"/>
    <mergeCell ref="C12:E12"/>
    <mergeCell ref="C16:E16"/>
    <mergeCell ref="C21:E21"/>
    <mergeCell ref="C31:E31"/>
    <mergeCell ref="C38:E38"/>
  </mergeCells>
  <pageMargins left="0.7" right="0.7" top="0.75" bottom="0.75" header="0.3" footer="0.3"/>
  <pageSetup paperSize="8" scale="79" fitToHeight="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C289-0B37-4F92-A4EC-CCFC91077A43}">
  <sheetPr>
    <tabColor rgb="FFFFFF00"/>
    <pageSetUpPr fitToPage="1"/>
  </sheetPr>
  <dimension ref="A1:G12"/>
  <sheetViews>
    <sheetView zoomScaleNormal="100" workbookViewId="0">
      <selection activeCell="C30" sqref="C30"/>
    </sheetView>
  </sheetViews>
  <sheetFormatPr baseColWidth="10" defaultColWidth="11.42578125" defaultRowHeight="15" x14ac:dyDescent="0.25"/>
  <cols>
    <col min="1" max="1" width="2.5703125" style="119" bestFit="1" customWidth="1"/>
    <col min="2" max="2" width="46" style="119" bestFit="1" customWidth="1"/>
    <col min="3" max="3" width="21.140625" style="119" bestFit="1" customWidth="1"/>
    <col min="4" max="4" width="18" style="119" bestFit="1" customWidth="1"/>
    <col min="5" max="5" width="21.140625" style="119" bestFit="1" customWidth="1"/>
    <col min="6" max="6" width="20.28515625" style="119" customWidth="1"/>
    <col min="7" max="16384" width="11.42578125" style="119"/>
  </cols>
  <sheetData>
    <row r="1" spans="1:7" ht="24.75" customHeight="1" x14ac:dyDescent="0.25">
      <c r="A1" s="467" t="s">
        <v>843</v>
      </c>
      <c r="B1" s="467"/>
      <c r="C1" s="467"/>
      <c r="D1" s="467"/>
      <c r="E1" s="184"/>
      <c r="F1" s="184"/>
      <c r="G1" s="184"/>
    </row>
    <row r="2" spans="1:7" ht="15" customHeight="1" x14ac:dyDescent="0.25">
      <c r="A2" s="232"/>
      <c r="B2" s="229"/>
      <c r="C2" s="229"/>
      <c r="D2" s="229"/>
      <c r="E2" s="184"/>
      <c r="F2" s="184"/>
      <c r="G2" s="184"/>
    </row>
    <row r="3" spans="1:7" ht="18.95" customHeight="1" x14ac:dyDescent="0.25">
      <c r="C3" s="184"/>
      <c r="D3" s="184"/>
      <c r="E3" s="184"/>
      <c r="F3" s="184"/>
      <c r="G3" s="184"/>
    </row>
    <row r="4" spans="1:7" ht="18.95" customHeight="1" x14ac:dyDescent="0.25">
      <c r="A4" s="185"/>
      <c r="B4" s="186"/>
      <c r="C4" s="187" t="s">
        <v>100</v>
      </c>
      <c r="D4" s="187" t="s">
        <v>101</v>
      </c>
      <c r="E4" s="187" t="s">
        <v>222</v>
      </c>
      <c r="F4" s="187" t="s">
        <v>413</v>
      </c>
    </row>
    <row r="5" spans="1:7" ht="39.950000000000003" customHeight="1" x14ac:dyDescent="0.25">
      <c r="A5" s="188"/>
      <c r="B5" s="189" t="s">
        <v>844</v>
      </c>
      <c r="C5" s="465" t="s">
        <v>845</v>
      </c>
      <c r="D5" s="466"/>
      <c r="E5" s="465" t="s">
        <v>846</v>
      </c>
      <c r="F5" s="466"/>
    </row>
    <row r="6" spans="1:7" ht="18.95" customHeight="1" x14ac:dyDescent="0.25">
      <c r="A6" s="190"/>
      <c r="B6" s="191"/>
      <c r="C6" s="192" t="s">
        <v>847</v>
      </c>
      <c r="D6" s="192" t="s">
        <v>848</v>
      </c>
      <c r="E6" s="193" t="s">
        <v>847</v>
      </c>
      <c r="F6" s="193" t="s">
        <v>848</v>
      </c>
    </row>
    <row r="7" spans="1:7" ht="18.95" customHeight="1" x14ac:dyDescent="0.25">
      <c r="A7" s="192" t="s">
        <v>105</v>
      </c>
      <c r="B7" s="194" t="s">
        <v>849</v>
      </c>
      <c r="C7" s="112">
        <v>-18848633.75</v>
      </c>
      <c r="D7" s="112">
        <v>-37983378.957999997</v>
      </c>
      <c r="E7" s="112">
        <v>9777078.3699999992</v>
      </c>
      <c r="F7" s="112"/>
    </row>
    <row r="8" spans="1:7" ht="18.75" customHeight="1" x14ac:dyDescent="0.25">
      <c r="A8" s="192" t="s">
        <v>110</v>
      </c>
      <c r="B8" s="194" t="s">
        <v>850</v>
      </c>
      <c r="C8" s="112">
        <v>9417272.2300000004</v>
      </c>
      <c r="D8" s="112">
        <v>7787775.8899999997</v>
      </c>
      <c r="E8" s="112">
        <v>-12528712.99</v>
      </c>
      <c r="F8" s="112"/>
    </row>
    <row r="9" spans="1:7" ht="18.95" customHeight="1" x14ac:dyDescent="0.25">
      <c r="A9" s="192" t="s">
        <v>112</v>
      </c>
      <c r="B9" s="194" t="s">
        <v>851</v>
      </c>
      <c r="C9" s="112">
        <v>-2679605.5699999998</v>
      </c>
      <c r="D9" s="112">
        <v>-6562213.54</v>
      </c>
      <c r="E9" s="195"/>
      <c r="F9" s="195"/>
    </row>
    <row r="10" spans="1:7" ht="18.95" customHeight="1" x14ac:dyDescent="0.25">
      <c r="A10" s="192" t="s">
        <v>116</v>
      </c>
      <c r="B10" s="194" t="s">
        <v>852</v>
      </c>
      <c r="C10" s="112">
        <v>-500996.7</v>
      </c>
      <c r="D10" s="112">
        <v>1437951.59</v>
      </c>
      <c r="E10" s="195"/>
      <c r="F10" s="195"/>
    </row>
    <row r="11" spans="1:7" ht="18.95" customHeight="1" x14ac:dyDescent="0.25">
      <c r="A11" s="192" t="s">
        <v>118</v>
      </c>
      <c r="B11" s="194" t="s">
        <v>853</v>
      </c>
      <c r="C11" s="112">
        <v>-6065498.2300000004</v>
      </c>
      <c r="D11" s="112">
        <v>-8121389.0800000001</v>
      </c>
      <c r="E11" s="196"/>
      <c r="F11" s="196"/>
    </row>
    <row r="12" spans="1:7" ht="18.95" customHeight="1" x14ac:dyDescent="0.25">
      <c r="A12" s="192">
        <v>6</v>
      </c>
      <c r="B12" s="194" t="s">
        <v>854</v>
      </c>
      <c r="C12" s="112">
        <v>3027052.21</v>
      </c>
      <c r="D12" s="112">
        <v>4664712.5199999996</v>
      </c>
      <c r="E12" s="196"/>
      <c r="F12" s="196"/>
    </row>
  </sheetData>
  <mergeCells count="3">
    <mergeCell ref="C5:D5"/>
    <mergeCell ref="E5:F5"/>
    <mergeCell ref="A1:D1"/>
  </mergeCells>
  <pageMargins left="0.7" right="0.7" top="0.78740157499999996" bottom="0.78740157499999996" header="0.3" footer="0.3"/>
  <pageSetup paperSize="9" scale="93"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FFFF00"/>
  </sheetPr>
  <dimension ref="A1:I28"/>
  <sheetViews>
    <sheetView showGridLines="0" zoomScaleNormal="100" workbookViewId="0">
      <selection activeCell="P20" sqref="P20"/>
    </sheetView>
  </sheetViews>
  <sheetFormatPr baseColWidth="10" defaultColWidth="9.140625" defaultRowHeight="15" x14ac:dyDescent="0.25"/>
  <cols>
    <col min="1" max="1" width="8.7109375" bestFit="1" customWidth="1"/>
    <col min="2" max="2" width="11.5703125" customWidth="1"/>
    <col min="3" max="4" width="2.140625" customWidth="1"/>
    <col min="5" max="5" width="97" customWidth="1"/>
    <col min="6" max="6" width="18.42578125" customWidth="1"/>
    <col min="7" max="7" width="18" customWidth="1"/>
    <col min="8" max="8" width="18.28515625" customWidth="1"/>
    <col min="9" max="9" width="16.28515625" customWidth="1"/>
  </cols>
  <sheetData>
    <row r="1" spans="1:9" ht="24.75" customHeight="1" x14ac:dyDescent="0.25">
      <c r="A1" s="353" t="s">
        <v>855</v>
      </c>
      <c r="B1" s="353"/>
      <c r="C1" s="353"/>
      <c r="D1" s="353"/>
      <c r="E1" s="353"/>
      <c r="F1" s="2"/>
      <c r="G1" s="2"/>
      <c r="H1" s="2"/>
      <c r="I1" s="2"/>
    </row>
    <row r="2" spans="1:9" x14ac:dyDescent="0.25">
      <c r="A2" s="232" t="s">
        <v>99</v>
      </c>
      <c r="B2" s="1"/>
      <c r="C2" s="1"/>
      <c r="D2" s="1"/>
      <c r="E2" s="1"/>
      <c r="F2" s="2"/>
      <c r="G2" s="2"/>
      <c r="H2" s="2"/>
      <c r="I2" s="2"/>
    </row>
    <row r="3" spans="1:9" ht="18.95" customHeight="1" x14ac:dyDescent="0.25"/>
    <row r="4" spans="1:9" ht="18.95" customHeight="1" x14ac:dyDescent="0.25">
      <c r="A4" s="442"/>
      <c r="B4" s="443"/>
      <c r="C4" s="443"/>
      <c r="D4" s="443"/>
      <c r="E4" s="444"/>
      <c r="F4" s="15" t="s">
        <v>100</v>
      </c>
      <c r="G4" s="15" t="s">
        <v>101</v>
      </c>
      <c r="H4" s="15" t="s">
        <v>222</v>
      </c>
      <c r="I4" s="15" t="s">
        <v>413</v>
      </c>
    </row>
    <row r="5" spans="1:9" ht="39.950000000000003" customHeight="1" x14ac:dyDescent="0.25">
      <c r="A5" s="468"/>
      <c r="B5" s="469"/>
      <c r="C5" s="469"/>
      <c r="D5" s="469"/>
      <c r="E5" s="470"/>
      <c r="F5" s="15" t="s">
        <v>856</v>
      </c>
      <c r="G5" s="15" t="s">
        <v>857</v>
      </c>
      <c r="H5" s="15" t="s">
        <v>858</v>
      </c>
      <c r="I5" s="15" t="s">
        <v>859</v>
      </c>
    </row>
    <row r="6" spans="1:9" ht="18.95" customHeight="1" x14ac:dyDescent="0.25">
      <c r="A6" s="15" t="s">
        <v>105</v>
      </c>
      <c r="B6" s="383" t="s">
        <v>860</v>
      </c>
      <c r="C6" s="450" t="s">
        <v>861</v>
      </c>
      <c r="D6" s="450"/>
      <c r="E6" s="347"/>
      <c r="F6" s="27">
        <v>8</v>
      </c>
      <c r="G6" s="27">
        <v>3</v>
      </c>
      <c r="H6" s="27">
        <v>8</v>
      </c>
      <c r="I6" s="27">
        <v>25</v>
      </c>
    </row>
    <row r="7" spans="1:9" ht="18.95" customHeight="1" x14ac:dyDescent="0.25">
      <c r="A7" s="15" t="s">
        <v>110</v>
      </c>
      <c r="B7" s="471"/>
      <c r="C7" s="450" t="s">
        <v>862</v>
      </c>
      <c r="D7" s="450"/>
      <c r="E7" s="347"/>
      <c r="F7" s="26">
        <v>118118.94</v>
      </c>
      <c r="G7" s="26">
        <v>1550417.75</v>
      </c>
      <c r="H7" s="26">
        <v>1233321.82</v>
      </c>
      <c r="I7" s="26">
        <v>2601634.91</v>
      </c>
    </row>
    <row r="8" spans="1:9" ht="18.95" customHeight="1" x14ac:dyDescent="0.25">
      <c r="A8" s="15" t="s">
        <v>112</v>
      </c>
      <c r="B8" s="471"/>
      <c r="C8" s="152"/>
      <c r="D8" s="450" t="s">
        <v>863</v>
      </c>
      <c r="E8" s="347"/>
      <c r="F8" s="24">
        <v>118118.94</v>
      </c>
      <c r="G8" s="24">
        <v>1550417.75</v>
      </c>
      <c r="H8" s="24">
        <v>1233321.82</v>
      </c>
      <c r="I8" s="24">
        <v>2601634.91</v>
      </c>
    </row>
    <row r="9" spans="1:9" ht="18.95" customHeight="1" x14ac:dyDescent="0.25">
      <c r="A9" s="15" t="s">
        <v>116</v>
      </c>
      <c r="B9" s="471"/>
      <c r="C9" s="152"/>
      <c r="D9" s="450" t="s">
        <v>864</v>
      </c>
      <c r="E9" s="347"/>
      <c r="F9" s="197"/>
      <c r="G9" s="197"/>
      <c r="H9" s="197"/>
      <c r="I9" s="197"/>
    </row>
    <row r="10" spans="1:9" ht="18.95" customHeight="1" x14ac:dyDescent="0.25">
      <c r="A10" s="15" t="s">
        <v>865</v>
      </c>
      <c r="B10" s="471"/>
      <c r="C10" s="152"/>
      <c r="D10" s="450" t="s">
        <v>866</v>
      </c>
      <c r="E10" s="347"/>
      <c r="F10" s="24">
        <v>0</v>
      </c>
      <c r="G10" s="24">
        <v>0</v>
      </c>
      <c r="H10" s="24">
        <v>0</v>
      </c>
      <c r="I10" s="24">
        <v>0</v>
      </c>
    </row>
    <row r="11" spans="1:9" ht="18.95" customHeight="1" x14ac:dyDescent="0.25">
      <c r="A11" s="15" t="s">
        <v>118</v>
      </c>
      <c r="B11" s="471"/>
      <c r="C11" s="152"/>
      <c r="D11" s="450" t="s">
        <v>867</v>
      </c>
      <c r="E11" s="347"/>
      <c r="F11" s="24">
        <v>0</v>
      </c>
      <c r="G11" s="24">
        <v>0</v>
      </c>
      <c r="H11" s="24">
        <v>0</v>
      </c>
      <c r="I11" s="24">
        <v>0</v>
      </c>
    </row>
    <row r="12" spans="1:9" ht="18.95" customHeight="1" x14ac:dyDescent="0.25">
      <c r="A12" s="15" t="s">
        <v>868</v>
      </c>
      <c r="B12" s="471"/>
      <c r="C12" s="152"/>
      <c r="D12" s="450" t="s">
        <v>869</v>
      </c>
      <c r="E12" s="347"/>
      <c r="F12" s="24">
        <v>0</v>
      </c>
      <c r="G12" s="24">
        <v>0</v>
      </c>
      <c r="H12" s="24">
        <v>0</v>
      </c>
      <c r="I12" s="24">
        <v>0</v>
      </c>
    </row>
    <row r="13" spans="1:9" ht="18.95" customHeight="1" x14ac:dyDescent="0.25">
      <c r="A13" s="15" t="s">
        <v>122</v>
      </c>
      <c r="B13" s="471"/>
      <c r="C13" s="152"/>
      <c r="D13" s="450" t="s">
        <v>864</v>
      </c>
      <c r="E13" s="347"/>
      <c r="F13" s="197"/>
      <c r="G13" s="197"/>
      <c r="H13" s="197"/>
      <c r="I13" s="197"/>
    </row>
    <row r="14" spans="1:9" ht="18.95" customHeight="1" x14ac:dyDescent="0.25">
      <c r="A14" s="15" t="s">
        <v>125</v>
      </c>
      <c r="B14" s="471"/>
      <c r="C14" s="152"/>
      <c r="D14" s="450" t="s">
        <v>870</v>
      </c>
      <c r="E14" s="347"/>
      <c r="F14" s="24">
        <v>0</v>
      </c>
      <c r="G14" s="24">
        <v>0</v>
      </c>
      <c r="H14" s="24">
        <v>0</v>
      </c>
      <c r="I14" s="24">
        <v>0</v>
      </c>
    </row>
    <row r="15" spans="1:9" ht="18.95" customHeight="1" x14ac:dyDescent="0.25">
      <c r="A15" s="15" t="s">
        <v>127</v>
      </c>
      <c r="B15" s="384"/>
      <c r="C15" s="152"/>
      <c r="D15" s="450" t="s">
        <v>864</v>
      </c>
      <c r="E15" s="347"/>
      <c r="F15" s="197"/>
      <c r="G15" s="197"/>
      <c r="H15" s="197"/>
      <c r="I15" s="197"/>
    </row>
    <row r="16" spans="1:9" ht="18.95" customHeight="1" x14ac:dyDescent="0.25">
      <c r="A16" s="15" t="s">
        <v>129</v>
      </c>
      <c r="B16" s="383" t="s">
        <v>871</v>
      </c>
      <c r="C16" s="450" t="s">
        <v>861</v>
      </c>
      <c r="D16" s="450"/>
      <c r="E16" s="347"/>
      <c r="F16" s="198">
        <v>0</v>
      </c>
      <c r="G16" s="198">
        <v>0</v>
      </c>
      <c r="H16" s="198">
        <v>0</v>
      </c>
      <c r="I16" s="242">
        <v>0</v>
      </c>
    </row>
    <row r="17" spans="1:9" ht="18.95" customHeight="1" x14ac:dyDescent="0.25">
      <c r="A17" s="15" t="s">
        <v>131</v>
      </c>
      <c r="B17" s="471"/>
      <c r="C17" s="472" t="s">
        <v>872</v>
      </c>
      <c r="D17" s="473"/>
      <c r="E17" s="474"/>
      <c r="F17" s="26">
        <v>0</v>
      </c>
      <c r="G17" s="26">
        <v>0</v>
      </c>
      <c r="H17" s="26">
        <v>0</v>
      </c>
      <c r="I17" s="26">
        <v>1000</v>
      </c>
    </row>
    <row r="18" spans="1:9" ht="18.95" customHeight="1" x14ac:dyDescent="0.25">
      <c r="A18" s="15" t="s">
        <v>133</v>
      </c>
      <c r="B18" s="471"/>
      <c r="C18" s="152"/>
      <c r="D18" s="450" t="s">
        <v>863</v>
      </c>
      <c r="E18" s="347"/>
      <c r="F18" s="24">
        <v>0</v>
      </c>
      <c r="G18" s="24">
        <v>0</v>
      </c>
      <c r="H18" s="24">
        <v>0</v>
      </c>
      <c r="I18" s="24">
        <v>0</v>
      </c>
    </row>
    <row r="19" spans="1:9" ht="18.95" customHeight="1" x14ac:dyDescent="0.25">
      <c r="A19" s="15" t="s">
        <v>135</v>
      </c>
      <c r="B19" s="471"/>
      <c r="C19" s="152"/>
      <c r="D19" s="152"/>
      <c r="E19" s="17" t="s">
        <v>873</v>
      </c>
      <c r="F19" s="24">
        <v>0</v>
      </c>
      <c r="G19" s="24">
        <v>0</v>
      </c>
      <c r="H19" s="24">
        <v>0</v>
      </c>
      <c r="I19" s="24">
        <v>0</v>
      </c>
    </row>
    <row r="20" spans="1:9" ht="18.95" customHeight="1" x14ac:dyDescent="0.25">
      <c r="A20" s="15" t="s">
        <v>874</v>
      </c>
      <c r="B20" s="471"/>
      <c r="C20" s="152"/>
      <c r="D20" s="450" t="s">
        <v>866</v>
      </c>
      <c r="E20" s="347"/>
      <c r="F20" s="24">
        <v>0</v>
      </c>
      <c r="G20" s="24">
        <v>0</v>
      </c>
      <c r="H20" s="24">
        <v>0</v>
      </c>
      <c r="I20" s="24">
        <v>0</v>
      </c>
    </row>
    <row r="21" spans="1:9" ht="18.95" customHeight="1" x14ac:dyDescent="0.25">
      <c r="A21" s="15" t="s">
        <v>875</v>
      </c>
      <c r="B21" s="471"/>
      <c r="C21" s="152"/>
      <c r="D21" s="152"/>
      <c r="E21" s="17" t="s">
        <v>873</v>
      </c>
      <c r="F21" s="24">
        <v>0</v>
      </c>
      <c r="G21" s="24">
        <v>0</v>
      </c>
      <c r="H21" s="24">
        <v>0</v>
      </c>
      <c r="I21" s="24">
        <v>0</v>
      </c>
    </row>
    <row r="22" spans="1:9" ht="18.95" customHeight="1" x14ac:dyDescent="0.25">
      <c r="A22" s="15" t="s">
        <v>876</v>
      </c>
      <c r="B22" s="471"/>
      <c r="C22" s="152"/>
      <c r="D22" s="450" t="s">
        <v>867</v>
      </c>
      <c r="E22" s="347"/>
      <c r="F22" s="24">
        <v>0</v>
      </c>
      <c r="G22" s="24">
        <v>0</v>
      </c>
      <c r="H22" s="24">
        <v>0</v>
      </c>
      <c r="I22" s="24">
        <v>0</v>
      </c>
    </row>
    <row r="23" spans="1:9" ht="18.95" customHeight="1" x14ac:dyDescent="0.25">
      <c r="A23" s="15" t="s">
        <v>877</v>
      </c>
      <c r="B23" s="471"/>
      <c r="C23" s="152"/>
      <c r="D23" s="152"/>
      <c r="E23" s="17" t="s">
        <v>873</v>
      </c>
      <c r="F23" s="24">
        <v>0</v>
      </c>
      <c r="G23" s="24">
        <v>0</v>
      </c>
      <c r="H23" s="24">
        <v>0</v>
      </c>
      <c r="I23" s="24">
        <v>0</v>
      </c>
    </row>
    <row r="24" spans="1:9" ht="18.95" customHeight="1" x14ac:dyDescent="0.25">
      <c r="A24" s="15" t="s">
        <v>878</v>
      </c>
      <c r="B24" s="471"/>
      <c r="C24" s="152"/>
      <c r="D24" s="450" t="s">
        <v>869</v>
      </c>
      <c r="E24" s="347"/>
      <c r="F24" s="24">
        <v>0</v>
      </c>
      <c r="G24" s="24">
        <v>0</v>
      </c>
      <c r="H24" s="24">
        <v>0</v>
      </c>
      <c r="I24" s="24">
        <v>0</v>
      </c>
    </row>
    <row r="25" spans="1:9" ht="18.95" customHeight="1" x14ac:dyDescent="0.25">
      <c r="A25" s="15" t="s">
        <v>879</v>
      </c>
      <c r="B25" s="471"/>
      <c r="C25" s="152"/>
      <c r="D25" s="152"/>
      <c r="E25" s="17" t="s">
        <v>873</v>
      </c>
      <c r="F25" s="24">
        <v>0</v>
      </c>
      <c r="G25" s="24">
        <v>0</v>
      </c>
      <c r="H25" s="24">
        <v>0</v>
      </c>
      <c r="I25" s="24">
        <v>0</v>
      </c>
    </row>
    <row r="26" spans="1:9" ht="18.95" customHeight="1" x14ac:dyDescent="0.25">
      <c r="A26" s="15" t="s">
        <v>141</v>
      </c>
      <c r="B26" s="471"/>
      <c r="C26" s="152"/>
      <c r="D26" s="450" t="s">
        <v>870</v>
      </c>
      <c r="E26" s="347"/>
      <c r="F26" s="24">
        <v>0</v>
      </c>
      <c r="G26" s="24">
        <v>0</v>
      </c>
      <c r="H26" s="24">
        <v>0</v>
      </c>
      <c r="I26" s="24">
        <v>0</v>
      </c>
    </row>
    <row r="27" spans="1:9" ht="18.95" customHeight="1" x14ac:dyDescent="0.25">
      <c r="A27" s="15" t="s">
        <v>143</v>
      </c>
      <c r="B27" s="471"/>
      <c r="C27" s="152"/>
      <c r="D27" s="152"/>
      <c r="E27" s="17" t="s">
        <v>873</v>
      </c>
      <c r="F27" s="24">
        <v>0</v>
      </c>
      <c r="G27" s="24">
        <v>0</v>
      </c>
      <c r="H27" s="24">
        <v>0</v>
      </c>
      <c r="I27" s="24">
        <v>0</v>
      </c>
    </row>
    <row r="28" spans="1:9" ht="18.95" customHeight="1" x14ac:dyDescent="0.25">
      <c r="A28" s="16" t="s">
        <v>145</v>
      </c>
      <c r="B28" s="348" t="s">
        <v>880</v>
      </c>
      <c r="C28" s="349"/>
      <c r="D28" s="349"/>
      <c r="E28" s="350"/>
      <c r="F28" s="26">
        <v>118118.94</v>
      </c>
      <c r="G28" s="26">
        <v>1550417.75</v>
      </c>
      <c r="H28" s="26">
        <v>1233321.82</v>
      </c>
      <c r="I28" s="26">
        <v>2602634.91</v>
      </c>
    </row>
  </sheetData>
  <mergeCells count="23">
    <mergeCell ref="B28:E28"/>
    <mergeCell ref="B16:B27"/>
    <mergeCell ref="C16:E16"/>
    <mergeCell ref="C17:E17"/>
    <mergeCell ref="D18:E18"/>
    <mergeCell ref="D20:E20"/>
    <mergeCell ref="D22:E22"/>
    <mergeCell ref="D24:E24"/>
    <mergeCell ref="D26:E26"/>
    <mergeCell ref="A1:E1"/>
    <mergeCell ref="A4:E4"/>
    <mergeCell ref="A5:E5"/>
    <mergeCell ref="B6:B15"/>
    <mergeCell ref="C6:E6"/>
    <mergeCell ref="C7:E7"/>
    <mergeCell ref="D8:E8"/>
    <mergeCell ref="D9:E9"/>
    <mergeCell ref="D10:E10"/>
    <mergeCell ref="D11:E11"/>
    <mergeCell ref="D12:E12"/>
    <mergeCell ref="D13:E13"/>
    <mergeCell ref="D14:E14"/>
    <mergeCell ref="D15:E15"/>
  </mergeCells>
  <pageMargins left="0.7" right="0.7" top="0.75" bottom="0.75" header="0.3" footer="0.3"/>
  <pageSetup paperSize="8"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FFFF00"/>
    <pageSetUpPr fitToPage="1"/>
  </sheetPr>
  <dimension ref="A1:I19"/>
  <sheetViews>
    <sheetView showGridLines="0" tabSelected="1" zoomScaleNormal="100" workbookViewId="0">
      <selection activeCell="J14" sqref="J14"/>
    </sheetView>
  </sheetViews>
  <sheetFormatPr baseColWidth="10" defaultColWidth="9.140625" defaultRowHeight="15" x14ac:dyDescent="0.25"/>
  <cols>
    <col min="1" max="1" width="3.85546875" style="11" bestFit="1" customWidth="1"/>
    <col min="2" max="4" width="2.140625" style="11" customWidth="1"/>
    <col min="5" max="5" width="95.140625" style="11" customWidth="1"/>
    <col min="6" max="6" width="21.85546875" style="11" customWidth="1"/>
    <col min="7" max="7" width="20.42578125" style="11" bestFit="1" customWidth="1"/>
    <col min="8" max="8" width="23.5703125" style="11" customWidth="1"/>
    <col min="9" max="9" width="22.42578125" style="11" customWidth="1"/>
    <col min="10" max="16384" width="9.140625" style="11"/>
  </cols>
  <sheetData>
    <row r="1" spans="1:9" ht="40.5" customHeight="1" x14ac:dyDescent="0.25">
      <c r="A1" s="353" t="s">
        <v>881</v>
      </c>
      <c r="B1" s="353"/>
      <c r="C1" s="353"/>
      <c r="D1" s="353"/>
      <c r="E1" s="353"/>
      <c r="F1" s="353"/>
      <c r="G1" s="353"/>
      <c r="H1" s="129"/>
      <c r="I1" s="133"/>
    </row>
    <row r="2" spans="1:9" ht="15" customHeight="1" x14ac:dyDescent="0.25">
      <c r="A2" s="232" t="s">
        <v>99</v>
      </c>
      <c r="B2" s="79"/>
      <c r="C2" s="79"/>
      <c r="D2" s="79"/>
      <c r="E2" s="79"/>
      <c r="F2" s="79"/>
      <c r="G2" s="79"/>
      <c r="H2" s="79"/>
      <c r="I2" s="133"/>
    </row>
    <row r="3" spans="1:9" ht="18.95" customHeight="1" x14ac:dyDescent="0.25">
      <c r="A3" s="106"/>
      <c r="B3" s="106"/>
      <c r="C3" s="106"/>
      <c r="D3" s="106"/>
      <c r="E3" s="106"/>
      <c r="F3" s="106"/>
      <c r="G3" s="106"/>
      <c r="H3" s="106"/>
      <c r="I3" s="106"/>
    </row>
    <row r="4" spans="1:9" ht="18.95" customHeight="1" x14ac:dyDescent="0.25">
      <c r="A4" s="442"/>
      <c r="B4" s="443"/>
      <c r="C4" s="443"/>
      <c r="D4" s="443"/>
      <c r="E4" s="444"/>
      <c r="F4" s="15" t="s">
        <v>100</v>
      </c>
      <c r="G4" s="15" t="s">
        <v>101</v>
      </c>
      <c r="H4" s="15" t="s">
        <v>222</v>
      </c>
      <c r="I4" s="15" t="s">
        <v>413</v>
      </c>
    </row>
    <row r="5" spans="1:9" ht="47.25" customHeight="1" x14ac:dyDescent="0.25">
      <c r="A5" s="468"/>
      <c r="B5" s="469"/>
      <c r="C5" s="469"/>
      <c r="D5" s="469"/>
      <c r="E5" s="470"/>
      <c r="F5" s="134" t="s">
        <v>856</v>
      </c>
      <c r="G5" s="134" t="s">
        <v>857</v>
      </c>
      <c r="H5" s="134" t="s">
        <v>858</v>
      </c>
      <c r="I5" s="134" t="s">
        <v>859</v>
      </c>
    </row>
    <row r="6" spans="1:9" ht="18.95" customHeight="1" x14ac:dyDescent="0.25">
      <c r="A6" s="15"/>
      <c r="B6" s="348" t="s">
        <v>882</v>
      </c>
      <c r="C6" s="349"/>
      <c r="D6" s="349"/>
      <c r="E6" s="349"/>
      <c r="F6" s="349"/>
      <c r="G6" s="349"/>
      <c r="H6" s="349"/>
      <c r="I6" s="350"/>
    </row>
    <row r="7" spans="1:9" ht="18.95" customHeight="1" x14ac:dyDescent="0.25">
      <c r="A7" s="15" t="s">
        <v>105</v>
      </c>
      <c r="B7" s="475" t="s">
        <v>883</v>
      </c>
      <c r="C7" s="476"/>
      <c r="D7" s="476"/>
      <c r="E7" s="477"/>
      <c r="F7" s="242">
        <v>8</v>
      </c>
      <c r="G7" s="242">
        <v>3</v>
      </c>
      <c r="H7" s="242">
        <v>8</v>
      </c>
      <c r="I7" s="242">
        <v>25</v>
      </c>
    </row>
    <row r="8" spans="1:9" ht="18.95" customHeight="1" x14ac:dyDescent="0.25">
      <c r="A8" s="15" t="s">
        <v>110</v>
      </c>
      <c r="B8" s="475" t="s">
        <v>884</v>
      </c>
      <c r="C8" s="476"/>
      <c r="D8" s="476"/>
      <c r="E8" s="477"/>
      <c r="F8" s="91">
        <v>0</v>
      </c>
      <c r="G8" s="91">
        <v>0</v>
      </c>
      <c r="H8" s="91">
        <v>0</v>
      </c>
      <c r="I8" s="91">
        <v>0</v>
      </c>
    </row>
    <row r="9" spans="1:9" ht="29.25" customHeight="1" x14ac:dyDescent="0.25">
      <c r="A9" s="15" t="s">
        <v>112</v>
      </c>
      <c r="B9" s="241" t="s">
        <v>885</v>
      </c>
      <c r="C9" s="476" t="s">
        <v>886</v>
      </c>
      <c r="D9" s="476"/>
      <c r="E9" s="477"/>
      <c r="F9" s="91">
        <v>0</v>
      </c>
      <c r="G9" s="91">
        <v>0</v>
      </c>
      <c r="H9" s="91">
        <v>0</v>
      </c>
      <c r="I9" s="91">
        <v>0</v>
      </c>
    </row>
    <row r="10" spans="1:9" ht="39.950000000000003" customHeight="1" x14ac:dyDescent="0.25">
      <c r="A10" s="15"/>
      <c r="B10" s="478" t="s">
        <v>887</v>
      </c>
      <c r="C10" s="479"/>
      <c r="D10" s="479"/>
      <c r="E10" s="479"/>
      <c r="F10" s="479"/>
      <c r="G10" s="479"/>
      <c r="H10" s="479"/>
      <c r="I10" s="459"/>
    </row>
    <row r="11" spans="1:9" ht="33.75" customHeight="1" x14ac:dyDescent="0.25">
      <c r="A11" s="15" t="s">
        <v>116</v>
      </c>
      <c r="B11" s="475" t="s">
        <v>888</v>
      </c>
      <c r="C11" s="476"/>
      <c r="D11" s="476"/>
      <c r="E11" s="477"/>
      <c r="F11" s="242">
        <v>8</v>
      </c>
      <c r="G11" s="242">
        <v>3</v>
      </c>
      <c r="H11" s="242">
        <v>8</v>
      </c>
      <c r="I11" s="242">
        <v>25</v>
      </c>
    </row>
    <row r="12" spans="1:9" ht="33.75" customHeight="1" x14ac:dyDescent="0.25">
      <c r="A12" s="15" t="s">
        <v>118</v>
      </c>
      <c r="B12" s="475" t="s">
        <v>889</v>
      </c>
      <c r="C12" s="476"/>
      <c r="D12" s="476"/>
      <c r="E12" s="477"/>
      <c r="F12" s="91">
        <v>0</v>
      </c>
      <c r="G12" s="91">
        <v>0</v>
      </c>
      <c r="H12" s="91">
        <v>0</v>
      </c>
      <c r="I12" s="91">
        <v>0</v>
      </c>
    </row>
    <row r="13" spans="1:9" ht="18.95" customHeight="1" x14ac:dyDescent="0.25">
      <c r="A13" s="15"/>
      <c r="B13" s="478" t="s">
        <v>890</v>
      </c>
      <c r="C13" s="479"/>
      <c r="D13" s="479"/>
      <c r="E13" s="479"/>
      <c r="F13" s="479"/>
      <c r="G13" s="479"/>
      <c r="H13" s="479"/>
      <c r="I13" s="459"/>
    </row>
    <row r="14" spans="1:9" ht="18.95" customHeight="1" x14ac:dyDescent="0.25">
      <c r="A14" s="15" t="s">
        <v>122</v>
      </c>
      <c r="B14" s="475" t="s">
        <v>891</v>
      </c>
      <c r="C14" s="476"/>
      <c r="D14" s="476"/>
      <c r="E14" s="477"/>
      <c r="F14" s="242">
        <v>8</v>
      </c>
      <c r="G14" s="242">
        <v>3</v>
      </c>
      <c r="H14" s="242">
        <v>8</v>
      </c>
      <c r="I14" s="242">
        <v>25</v>
      </c>
    </row>
    <row r="15" spans="1:9" ht="18.95" customHeight="1" x14ac:dyDescent="0.25">
      <c r="A15" s="15" t="s">
        <v>125</v>
      </c>
      <c r="B15" s="346" t="s">
        <v>892</v>
      </c>
      <c r="C15" s="450"/>
      <c r="D15" s="450"/>
      <c r="E15" s="347"/>
      <c r="F15" s="24">
        <v>0</v>
      </c>
      <c r="G15" s="24">
        <v>0</v>
      </c>
      <c r="H15" s="24">
        <v>0</v>
      </c>
      <c r="I15" s="24">
        <v>0</v>
      </c>
    </row>
    <row r="16" spans="1:9" ht="18.95" customHeight="1" x14ac:dyDescent="0.25">
      <c r="A16" s="15" t="s">
        <v>127</v>
      </c>
      <c r="B16" s="75" t="s">
        <v>893</v>
      </c>
      <c r="C16" s="450" t="s">
        <v>894</v>
      </c>
      <c r="D16" s="450"/>
      <c r="E16" s="347"/>
      <c r="F16" s="24">
        <v>0</v>
      </c>
      <c r="G16" s="24">
        <v>0</v>
      </c>
      <c r="H16" s="24">
        <v>0</v>
      </c>
      <c r="I16" s="24">
        <v>0</v>
      </c>
    </row>
    <row r="17" spans="1:9" ht="18.95" customHeight="1" x14ac:dyDescent="0.25">
      <c r="A17" s="15" t="s">
        <v>129</v>
      </c>
      <c r="B17" s="75" t="s">
        <v>885</v>
      </c>
      <c r="C17" s="450" t="s">
        <v>873</v>
      </c>
      <c r="D17" s="450"/>
      <c r="E17" s="347"/>
      <c r="F17" s="24">
        <v>0</v>
      </c>
      <c r="G17" s="24">
        <v>0</v>
      </c>
      <c r="H17" s="24">
        <v>0</v>
      </c>
      <c r="I17" s="24">
        <v>0</v>
      </c>
    </row>
    <row r="18" spans="1:9" ht="39.950000000000003" customHeight="1" x14ac:dyDescent="0.25">
      <c r="A18" s="15" t="s">
        <v>131</v>
      </c>
      <c r="B18" s="75" t="s">
        <v>885</v>
      </c>
      <c r="C18" s="450" t="s">
        <v>895</v>
      </c>
      <c r="D18" s="450"/>
      <c r="E18" s="347"/>
      <c r="F18" s="24">
        <v>0</v>
      </c>
      <c r="G18" s="24">
        <v>0</v>
      </c>
      <c r="H18" s="24">
        <v>0</v>
      </c>
      <c r="I18" s="24">
        <v>0</v>
      </c>
    </row>
    <row r="19" spans="1:9" ht="18.95" customHeight="1" x14ac:dyDescent="0.25">
      <c r="A19" s="15" t="s">
        <v>133</v>
      </c>
      <c r="B19" s="75" t="s">
        <v>893</v>
      </c>
      <c r="C19" s="450" t="s">
        <v>896</v>
      </c>
      <c r="D19" s="450"/>
      <c r="E19" s="347"/>
      <c r="F19" s="24">
        <v>0</v>
      </c>
      <c r="G19" s="24">
        <v>0</v>
      </c>
      <c r="H19" s="24">
        <v>0</v>
      </c>
      <c r="I19" s="24">
        <v>0</v>
      </c>
    </row>
  </sheetData>
  <mergeCells count="17">
    <mergeCell ref="C18:E18"/>
    <mergeCell ref="C19:E19"/>
    <mergeCell ref="B12:E12"/>
    <mergeCell ref="B13:I13"/>
    <mergeCell ref="B14:E14"/>
    <mergeCell ref="B15:E15"/>
    <mergeCell ref="C16:E16"/>
    <mergeCell ref="B8:E8"/>
    <mergeCell ref="C9:E9"/>
    <mergeCell ref="B10:I10"/>
    <mergeCell ref="B11:E11"/>
    <mergeCell ref="C17:E17"/>
    <mergeCell ref="A4:E4"/>
    <mergeCell ref="A5:E5"/>
    <mergeCell ref="B6:I6"/>
    <mergeCell ref="B7:E7"/>
    <mergeCell ref="A1:G1"/>
  </mergeCells>
  <pageMargins left="0.7" right="0.7" top="0.75" bottom="0.75" header="0.3" footer="0.3"/>
  <pageSetup paperSize="8" scale="9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4D1F1-E8D9-49A1-A0A8-54F8DDF63D4E}">
  <sheetPr>
    <tabColor rgb="FFFFFF00"/>
  </sheetPr>
  <dimension ref="A1:D45"/>
  <sheetViews>
    <sheetView showGridLines="0" zoomScaleNormal="100" workbookViewId="0">
      <selection activeCell="I48" sqref="I48"/>
    </sheetView>
  </sheetViews>
  <sheetFormatPr baseColWidth="10" defaultColWidth="11.42578125" defaultRowHeight="12.75" x14ac:dyDescent="0.2"/>
  <cols>
    <col min="1" max="1" width="16.28515625" style="51" customWidth="1"/>
    <col min="2" max="2" width="101" style="51" customWidth="1"/>
    <col min="3" max="3" width="30.7109375" style="51" customWidth="1"/>
    <col min="4" max="4" width="9.85546875" style="51" bestFit="1" customWidth="1"/>
    <col min="5" max="16384" width="11.42578125" style="51"/>
  </cols>
  <sheetData>
    <row r="1" spans="1:4" ht="39.75" customHeight="1" x14ac:dyDescent="0.2">
      <c r="A1" s="360" t="s">
        <v>315</v>
      </c>
      <c r="B1" s="360"/>
      <c r="C1" s="50"/>
      <c r="D1" s="50"/>
    </row>
    <row r="2" spans="1:4" ht="15" customHeight="1" x14ac:dyDescent="0.2">
      <c r="A2" s="49" t="s">
        <v>99</v>
      </c>
      <c r="B2" s="52"/>
      <c r="C2" s="52"/>
      <c r="D2" s="52"/>
    </row>
    <row r="3" spans="1:4" ht="25.5" x14ac:dyDescent="0.2">
      <c r="A3" s="50"/>
      <c r="B3" s="53"/>
      <c r="C3" s="54" t="s">
        <v>316</v>
      </c>
      <c r="D3" s="54" t="s">
        <v>317</v>
      </c>
    </row>
    <row r="4" spans="1:4" x14ac:dyDescent="0.2">
      <c r="A4" s="50"/>
      <c r="B4" s="53"/>
      <c r="C4" s="54" t="s">
        <v>318</v>
      </c>
      <c r="D4" s="54"/>
    </row>
    <row r="5" spans="1:4" ht="25.5" customHeight="1" x14ac:dyDescent="0.2">
      <c r="A5" s="357" t="s">
        <v>319</v>
      </c>
      <c r="B5" s="358"/>
      <c r="C5" s="358"/>
      <c r="D5" s="359"/>
    </row>
    <row r="6" spans="1:4" x14ac:dyDescent="0.2">
      <c r="A6" s="55">
        <v>1</v>
      </c>
      <c r="B6" s="56" t="s">
        <v>320</v>
      </c>
      <c r="C6" s="57">
        <v>175440642.97999999</v>
      </c>
      <c r="D6" s="58"/>
    </row>
    <row r="7" spans="1:4" ht="25.5" x14ac:dyDescent="0.2">
      <c r="A7" s="55">
        <v>2</v>
      </c>
      <c r="B7" s="56" t="s">
        <v>321</v>
      </c>
      <c r="C7" s="57">
        <v>434479470.49000001</v>
      </c>
      <c r="D7" s="58"/>
    </row>
    <row r="8" spans="1:4" x14ac:dyDescent="0.2">
      <c r="A8" s="55">
        <v>3</v>
      </c>
      <c r="B8" s="56" t="s">
        <v>322</v>
      </c>
      <c r="C8" s="57">
        <v>3136075574.73</v>
      </c>
      <c r="D8" s="58"/>
    </row>
    <row r="9" spans="1:4" x14ac:dyDescent="0.2">
      <c r="A9" s="55">
        <v>4</v>
      </c>
      <c r="B9" s="56" t="s">
        <v>323</v>
      </c>
      <c r="C9" s="57">
        <v>1846361933.97</v>
      </c>
      <c r="D9" s="58"/>
    </row>
    <row r="10" spans="1:4" x14ac:dyDescent="0.2">
      <c r="A10" s="55">
        <v>5</v>
      </c>
      <c r="B10" s="56" t="s">
        <v>324</v>
      </c>
      <c r="C10" s="57">
        <v>1210167623.22</v>
      </c>
      <c r="D10" s="58"/>
    </row>
    <row r="11" spans="1:4" x14ac:dyDescent="0.2">
      <c r="A11" s="55">
        <v>6</v>
      </c>
      <c r="B11" s="56" t="s">
        <v>325</v>
      </c>
      <c r="C11" s="57">
        <v>23304552.73</v>
      </c>
      <c r="D11" s="58"/>
    </row>
    <row r="12" spans="1:4" x14ac:dyDescent="0.2">
      <c r="A12" s="55">
        <v>7</v>
      </c>
      <c r="B12" s="56" t="s">
        <v>326</v>
      </c>
      <c r="C12" s="57">
        <v>180526022.33000001</v>
      </c>
      <c r="D12" s="58"/>
    </row>
    <row r="13" spans="1:4" x14ac:dyDescent="0.2">
      <c r="A13" s="55">
        <v>8</v>
      </c>
      <c r="B13" s="56" t="s">
        <v>327</v>
      </c>
      <c r="C13" s="57">
        <v>35911195.100000001</v>
      </c>
      <c r="D13" s="58"/>
    </row>
    <row r="14" spans="1:4" x14ac:dyDescent="0.2">
      <c r="A14" s="55">
        <v>9</v>
      </c>
      <c r="B14" s="56" t="s">
        <v>328</v>
      </c>
      <c r="C14" s="57">
        <v>118807.3</v>
      </c>
      <c r="D14" s="58"/>
    </row>
    <row r="15" spans="1:4" x14ac:dyDescent="0.2">
      <c r="A15" s="55">
        <v>10</v>
      </c>
      <c r="B15" s="56" t="s">
        <v>329</v>
      </c>
      <c r="C15" s="57">
        <v>23811437.370000001</v>
      </c>
      <c r="D15" s="58"/>
    </row>
    <row r="16" spans="1:4" x14ac:dyDescent="0.2">
      <c r="A16" s="55">
        <v>11</v>
      </c>
      <c r="B16" s="56" t="s">
        <v>330</v>
      </c>
      <c r="C16" s="57">
        <v>0</v>
      </c>
      <c r="D16" s="58"/>
    </row>
    <row r="17" spans="1:4" x14ac:dyDescent="0.2">
      <c r="A17" s="55">
        <v>12</v>
      </c>
      <c r="B17" s="56" t="s">
        <v>331</v>
      </c>
      <c r="C17" s="57">
        <v>48451302.670000002</v>
      </c>
      <c r="D17" s="58"/>
    </row>
    <row r="18" spans="1:4" x14ac:dyDescent="0.2">
      <c r="A18" s="55">
        <v>13</v>
      </c>
      <c r="B18" s="56" t="s">
        <v>332</v>
      </c>
      <c r="C18" s="57">
        <v>0</v>
      </c>
      <c r="D18" s="58"/>
    </row>
    <row r="19" spans="1:4" x14ac:dyDescent="0.2">
      <c r="A19" s="55">
        <v>14</v>
      </c>
      <c r="B19" s="56" t="s">
        <v>333</v>
      </c>
      <c r="C19" s="57">
        <v>11252821.289999999</v>
      </c>
      <c r="D19" s="58"/>
    </row>
    <row r="20" spans="1:4" x14ac:dyDescent="0.2">
      <c r="A20" s="55">
        <v>15</v>
      </c>
      <c r="B20" s="56" t="s">
        <v>334</v>
      </c>
      <c r="C20" s="57">
        <v>20644267.460000001</v>
      </c>
      <c r="D20" s="58"/>
    </row>
    <row r="21" spans="1:4" x14ac:dyDescent="0.2">
      <c r="A21" s="55"/>
      <c r="B21" s="59"/>
      <c r="C21" s="57"/>
      <c r="D21" s="58"/>
    </row>
    <row r="22" spans="1:4" x14ac:dyDescent="0.2">
      <c r="A22" s="55"/>
      <c r="B22" s="56"/>
      <c r="C22" s="57"/>
      <c r="D22" s="58"/>
    </row>
    <row r="23" spans="1:4" ht="25.5" customHeight="1" x14ac:dyDescent="0.2">
      <c r="A23" s="55"/>
      <c r="B23" s="60" t="s">
        <v>335</v>
      </c>
      <c r="C23" s="61">
        <f>SUM(C6:C22)</f>
        <v>7146545651.6400003</v>
      </c>
      <c r="D23" s="58"/>
    </row>
    <row r="24" spans="1:4" x14ac:dyDescent="0.2">
      <c r="A24" s="357" t="s">
        <v>336</v>
      </c>
      <c r="B24" s="358"/>
      <c r="C24" s="358"/>
      <c r="D24" s="359"/>
    </row>
    <row r="25" spans="1:4" x14ac:dyDescent="0.2">
      <c r="A25" s="55">
        <v>1</v>
      </c>
      <c r="B25" s="56" t="s">
        <v>337</v>
      </c>
      <c r="C25" s="57">
        <v>3062250188.1799998</v>
      </c>
      <c r="D25" s="58"/>
    </row>
    <row r="26" spans="1:4" x14ac:dyDescent="0.2">
      <c r="A26" s="55">
        <v>2</v>
      </c>
      <c r="B26" s="56" t="s">
        <v>338</v>
      </c>
      <c r="C26" s="57">
        <v>718317417.07000005</v>
      </c>
      <c r="D26" s="58"/>
    </row>
    <row r="27" spans="1:4" x14ac:dyDescent="0.2">
      <c r="A27" s="55">
        <v>3</v>
      </c>
      <c r="B27" s="56" t="s">
        <v>339</v>
      </c>
      <c r="C27" s="57">
        <v>2884223099.2399998</v>
      </c>
      <c r="D27" s="58"/>
    </row>
    <row r="28" spans="1:4" x14ac:dyDescent="0.2">
      <c r="A28" s="55">
        <v>4</v>
      </c>
      <c r="B28" s="56" t="s">
        <v>340</v>
      </c>
      <c r="C28" s="57">
        <v>40872453.840000004</v>
      </c>
      <c r="D28" s="58"/>
    </row>
    <row r="29" spans="1:4" x14ac:dyDescent="0.2">
      <c r="A29" s="55">
        <v>5</v>
      </c>
      <c r="B29" s="56" t="s">
        <v>333</v>
      </c>
      <c r="C29" s="57">
        <v>9870384.2400000002</v>
      </c>
      <c r="D29" s="58"/>
    </row>
    <row r="30" spans="1:4" x14ac:dyDescent="0.2">
      <c r="A30" s="55">
        <v>6</v>
      </c>
      <c r="B30" s="56" t="s">
        <v>341</v>
      </c>
      <c r="C30" s="57">
        <v>26379958.829999998</v>
      </c>
      <c r="D30" s="58"/>
    </row>
    <row r="31" spans="1:4" x14ac:dyDescent="0.2">
      <c r="A31" s="62" t="s">
        <v>342</v>
      </c>
      <c r="B31" s="56" t="s">
        <v>115</v>
      </c>
      <c r="C31" s="57">
        <v>0</v>
      </c>
      <c r="D31" s="58"/>
    </row>
    <row r="32" spans="1:4" x14ac:dyDescent="0.2">
      <c r="A32" s="63">
        <v>7</v>
      </c>
      <c r="B32" s="56" t="s">
        <v>343</v>
      </c>
      <c r="C32" s="57">
        <v>0</v>
      </c>
      <c r="D32" s="58" t="s">
        <v>222</v>
      </c>
    </row>
    <row r="33" spans="1:4" x14ac:dyDescent="0.2">
      <c r="A33" s="55">
        <v>8</v>
      </c>
      <c r="B33" s="56" t="s">
        <v>344</v>
      </c>
      <c r="C33" s="57">
        <v>0</v>
      </c>
      <c r="D33" s="58"/>
    </row>
    <row r="34" spans="1:4" x14ac:dyDescent="0.2">
      <c r="A34" s="55">
        <v>11</v>
      </c>
      <c r="B34" s="56" t="s">
        <v>345</v>
      </c>
      <c r="C34" s="57">
        <v>218067816.43000001</v>
      </c>
      <c r="D34" s="58" t="s">
        <v>101</v>
      </c>
    </row>
    <row r="35" spans="1:4" x14ac:dyDescent="0.2">
      <c r="A35" s="55">
        <v>12</v>
      </c>
      <c r="B35" s="56" t="s">
        <v>346</v>
      </c>
      <c r="C35" s="57">
        <v>35006202.280000001</v>
      </c>
      <c r="D35" s="58" t="s">
        <v>101</v>
      </c>
    </row>
    <row r="36" spans="1:4" x14ac:dyDescent="0.2">
      <c r="A36" s="55">
        <v>13</v>
      </c>
      <c r="B36" s="56" t="s">
        <v>347</v>
      </c>
      <c r="C36" s="57">
        <v>28219459.690000001</v>
      </c>
      <c r="D36" s="58"/>
    </row>
    <row r="37" spans="1:4" x14ac:dyDescent="0.2">
      <c r="A37" s="55"/>
      <c r="B37" s="56"/>
      <c r="C37" s="57"/>
      <c r="D37" s="58"/>
    </row>
    <row r="38" spans="1:4" x14ac:dyDescent="0.2">
      <c r="A38" s="55"/>
      <c r="B38" s="60" t="s">
        <v>348</v>
      </c>
      <c r="C38" s="61">
        <f>SUM(C25:C37)</f>
        <v>7023206979.7999992</v>
      </c>
      <c r="D38" s="58"/>
    </row>
    <row r="39" spans="1:4" ht="25.5" customHeight="1" x14ac:dyDescent="0.2">
      <c r="A39" s="64" t="s">
        <v>349</v>
      </c>
      <c r="B39" s="65"/>
      <c r="C39" s="60"/>
      <c r="D39" s="54"/>
    </row>
    <row r="40" spans="1:4" x14ac:dyDescent="0.2">
      <c r="A40" s="62" t="s">
        <v>350</v>
      </c>
      <c r="B40" s="56" t="s">
        <v>351</v>
      </c>
      <c r="C40" s="57">
        <v>62336267.140000001</v>
      </c>
      <c r="D40" s="58" t="s">
        <v>100</v>
      </c>
    </row>
    <row r="41" spans="1:4" x14ac:dyDescent="0.2">
      <c r="A41" s="62">
        <v>9</v>
      </c>
      <c r="B41" s="56" t="s">
        <v>352</v>
      </c>
      <c r="C41" s="57">
        <v>23540776</v>
      </c>
      <c r="D41" s="58" t="s">
        <v>100</v>
      </c>
    </row>
    <row r="42" spans="1:4" x14ac:dyDescent="0.2">
      <c r="A42" s="62">
        <v>10</v>
      </c>
      <c r="B42" s="56" t="s">
        <v>353</v>
      </c>
      <c r="C42" s="57">
        <v>37461628.700000003</v>
      </c>
      <c r="D42" s="58" t="s">
        <v>100</v>
      </c>
    </row>
    <row r="43" spans="1:4" x14ac:dyDescent="0.2">
      <c r="A43" s="55"/>
      <c r="B43" s="56"/>
      <c r="C43" s="56"/>
      <c r="D43" s="58"/>
    </row>
    <row r="44" spans="1:4" x14ac:dyDescent="0.2">
      <c r="A44" s="55"/>
      <c r="B44" s="56"/>
      <c r="C44" s="56"/>
      <c r="D44" s="58"/>
    </row>
    <row r="45" spans="1:4" x14ac:dyDescent="0.2">
      <c r="A45" s="55"/>
      <c r="B45" s="60" t="s">
        <v>354</v>
      </c>
      <c r="C45" s="61">
        <f>SUM(C40:C44)</f>
        <v>123338671.84</v>
      </c>
      <c r="D45" s="58"/>
    </row>
  </sheetData>
  <mergeCells count="3">
    <mergeCell ref="A5:D5"/>
    <mergeCell ref="A24:D24"/>
    <mergeCell ref="A1:B1"/>
  </mergeCells>
  <pageMargins left="0.7" right="0.7" top="0.78740157499999996" bottom="0.78740157499999996" header="0.3" footer="0.3"/>
  <pageSetup paperSize="8"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FFFF00"/>
    <pageSetUpPr fitToPage="1"/>
  </sheetPr>
  <dimension ref="A1:K30"/>
  <sheetViews>
    <sheetView showGridLines="0" topLeftCell="F1" zoomScaleNormal="100" workbookViewId="0">
      <selection activeCell="C5" sqref="C5"/>
    </sheetView>
  </sheetViews>
  <sheetFormatPr baseColWidth="10" defaultColWidth="9.140625" defaultRowHeight="15" x14ac:dyDescent="0.25"/>
  <cols>
    <col min="1" max="1" width="3.85546875" style="11" bestFit="1" customWidth="1"/>
    <col min="2" max="2" width="2.140625" style="11" customWidth="1"/>
    <col min="3" max="3" width="56.28515625" style="11" customWidth="1"/>
    <col min="4" max="4" width="33.7109375" style="11" bestFit="1" customWidth="1"/>
    <col min="5" max="5" width="25.5703125" style="11" customWidth="1"/>
    <col min="6" max="6" width="24.28515625" style="11" customWidth="1"/>
    <col min="7" max="7" width="41.7109375" style="11" bestFit="1" customWidth="1"/>
    <col min="8" max="8" width="43" style="11" bestFit="1" customWidth="1"/>
    <col min="9" max="9" width="49.42578125" style="11" bestFit="1" customWidth="1"/>
    <col min="10" max="10" width="35.5703125" style="11" customWidth="1"/>
    <col min="11" max="11" width="43.5703125" style="11" bestFit="1" customWidth="1"/>
    <col min="12" max="16384" width="9.140625" style="11"/>
  </cols>
  <sheetData>
    <row r="1" spans="1:11" ht="24.75" customHeight="1" x14ac:dyDescent="0.25">
      <c r="A1" s="353" t="s">
        <v>897</v>
      </c>
      <c r="B1" s="353"/>
      <c r="C1" s="353"/>
      <c r="D1" s="155"/>
      <c r="E1" s="155"/>
      <c r="F1" s="155"/>
      <c r="G1" s="155"/>
      <c r="H1" s="155"/>
      <c r="I1" s="155"/>
      <c r="J1" s="155"/>
      <c r="K1" s="155"/>
    </row>
    <row r="2" spans="1:11" x14ac:dyDescent="0.25">
      <c r="A2" s="232" t="s">
        <v>99</v>
      </c>
      <c r="B2" s="133"/>
      <c r="C2" s="133"/>
      <c r="D2" s="155"/>
      <c r="E2" s="155"/>
      <c r="F2" s="155"/>
      <c r="G2" s="155"/>
      <c r="H2" s="155"/>
      <c r="I2" s="155"/>
      <c r="J2" s="155"/>
      <c r="K2" s="155"/>
    </row>
    <row r="3" spans="1:11" ht="18.95" customHeight="1" x14ac:dyDescent="0.25">
      <c r="A3" s="106"/>
      <c r="B3" s="106"/>
      <c r="C3" s="106"/>
      <c r="D3" s="87"/>
      <c r="E3" s="87"/>
      <c r="F3" s="87"/>
      <c r="G3" s="87"/>
      <c r="H3" s="87"/>
      <c r="I3" s="87"/>
      <c r="J3" s="87"/>
      <c r="K3" s="87"/>
    </row>
    <row r="4" spans="1:11" ht="18.95" customHeight="1" x14ac:dyDescent="0.25">
      <c r="A4" s="12"/>
      <c r="B4" s="115"/>
      <c r="C4" s="107"/>
      <c r="D4" s="15" t="s">
        <v>100</v>
      </c>
      <c r="E4" s="15" t="s">
        <v>101</v>
      </c>
      <c r="F4" s="15" t="s">
        <v>222</v>
      </c>
      <c r="G4" s="15" t="s">
        <v>413</v>
      </c>
      <c r="H4" s="15" t="s">
        <v>414</v>
      </c>
      <c r="I4" s="15" t="s">
        <v>415</v>
      </c>
      <c r="J4" s="15" t="s">
        <v>898</v>
      </c>
      <c r="K4" s="15" t="s">
        <v>899</v>
      </c>
    </row>
    <row r="5" spans="1:11" ht="69.95" customHeight="1" x14ac:dyDescent="0.25">
      <c r="A5" s="122"/>
      <c r="B5" s="150"/>
      <c r="C5" s="90" t="s">
        <v>900</v>
      </c>
      <c r="D5" s="15" t="s">
        <v>901</v>
      </c>
      <c r="E5" s="15" t="s">
        <v>902</v>
      </c>
      <c r="F5" s="15" t="s">
        <v>903</v>
      </c>
      <c r="G5" s="15" t="s">
        <v>904</v>
      </c>
      <c r="H5" s="15" t="s">
        <v>905</v>
      </c>
      <c r="I5" s="15" t="s">
        <v>906</v>
      </c>
      <c r="J5" s="15" t="s">
        <v>907</v>
      </c>
      <c r="K5" s="15" t="s">
        <v>908</v>
      </c>
    </row>
    <row r="6" spans="1:11" ht="18.95" customHeight="1" x14ac:dyDescent="0.25">
      <c r="A6" s="15" t="s">
        <v>105</v>
      </c>
      <c r="B6" s="346" t="s">
        <v>856</v>
      </c>
      <c r="C6" s="347"/>
      <c r="D6" s="26">
        <v>0</v>
      </c>
      <c r="E6" s="26">
        <v>0</v>
      </c>
      <c r="F6" s="26">
        <v>0</v>
      </c>
      <c r="G6" s="26">
        <v>0</v>
      </c>
      <c r="H6" s="26">
        <v>0</v>
      </c>
      <c r="I6" s="26">
        <v>0</v>
      </c>
      <c r="J6" s="26">
        <v>0</v>
      </c>
      <c r="K6" s="26">
        <v>0</v>
      </c>
    </row>
    <row r="7" spans="1:11" ht="18.95" customHeight="1" x14ac:dyDescent="0.25">
      <c r="A7" s="15" t="s">
        <v>110</v>
      </c>
      <c r="B7" s="152"/>
      <c r="C7" s="17" t="s">
        <v>909</v>
      </c>
      <c r="D7" s="24">
        <v>0</v>
      </c>
      <c r="E7" s="24">
        <v>0</v>
      </c>
      <c r="F7" s="24">
        <v>0</v>
      </c>
      <c r="G7" s="24">
        <v>0</v>
      </c>
      <c r="H7" s="24">
        <v>0</v>
      </c>
      <c r="I7" s="24">
        <v>0</v>
      </c>
      <c r="J7" s="24">
        <v>0</v>
      </c>
      <c r="K7" s="24">
        <v>0</v>
      </c>
    </row>
    <row r="8" spans="1:11" ht="18.95" customHeight="1" x14ac:dyDescent="0.25">
      <c r="A8" s="15" t="s">
        <v>112</v>
      </c>
      <c r="B8" s="152"/>
      <c r="C8" s="17" t="s">
        <v>910</v>
      </c>
      <c r="D8" s="24">
        <v>0</v>
      </c>
      <c r="E8" s="24">
        <v>0</v>
      </c>
      <c r="F8" s="24">
        <v>0</v>
      </c>
      <c r="G8" s="24">
        <v>0</v>
      </c>
      <c r="H8" s="24">
        <v>0</v>
      </c>
      <c r="I8" s="24">
        <v>0</v>
      </c>
      <c r="J8" s="24">
        <v>0</v>
      </c>
      <c r="K8" s="24">
        <v>0</v>
      </c>
    </row>
    <row r="9" spans="1:11" ht="25.5" x14ac:dyDescent="0.25">
      <c r="A9" s="15" t="s">
        <v>116</v>
      </c>
      <c r="B9" s="152"/>
      <c r="C9" s="17" t="s">
        <v>911</v>
      </c>
      <c r="D9" s="24">
        <v>0</v>
      </c>
      <c r="E9" s="24">
        <v>0</v>
      </c>
      <c r="F9" s="24">
        <v>0</v>
      </c>
      <c r="G9" s="24">
        <v>0</v>
      </c>
      <c r="H9" s="24">
        <v>0</v>
      </c>
      <c r="I9" s="24">
        <v>0</v>
      </c>
      <c r="J9" s="24">
        <v>0</v>
      </c>
      <c r="K9" s="24">
        <v>0</v>
      </c>
    </row>
    <row r="10" spans="1:11" ht="18.95" customHeight="1" x14ac:dyDescent="0.25">
      <c r="A10" s="15" t="s">
        <v>118</v>
      </c>
      <c r="B10" s="152"/>
      <c r="C10" s="17" t="s">
        <v>912</v>
      </c>
      <c r="D10" s="24">
        <v>0</v>
      </c>
      <c r="E10" s="24">
        <v>0</v>
      </c>
      <c r="F10" s="24">
        <v>0</v>
      </c>
      <c r="G10" s="24">
        <v>0</v>
      </c>
      <c r="H10" s="24">
        <v>0</v>
      </c>
      <c r="I10" s="24">
        <v>0</v>
      </c>
      <c r="J10" s="24">
        <v>0</v>
      </c>
      <c r="K10" s="24">
        <v>0</v>
      </c>
    </row>
    <row r="11" spans="1:11" ht="18.95" customHeight="1" x14ac:dyDescent="0.25">
      <c r="A11" s="15" t="s">
        <v>122</v>
      </c>
      <c r="B11" s="152"/>
      <c r="C11" s="17" t="s">
        <v>913</v>
      </c>
      <c r="D11" s="24">
        <v>0</v>
      </c>
      <c r="E11" s="24">
        <v>0</v>
      </c>
      <c r="F11" s="24">
        <v>0</v>
      </c>
      <c r="G11" s="24">
        <v>0</v>
      </c>
      <c r="H11" s="24">
        <v>0</v>
      </c>
      <c r="I11" s="24">
        <v>0</v>
      </c>
      <c r="J11" s="24">
        <v>0</v>
      </c>
      <c r="K11" s="24">
        <v>0</v>
      </c>
    </row>
    <row r="12" spans="1:11" ht="18.95" customHeight="1" x14ac:dyDescent="0.25">
      <c r="A12" s="15" t="s">
        <v>125</v>
      </c>
      <c r="B12" s="346" t="s">
        <v>914</v>
      </c>
      <c r="C12" s="347"/>
      <c r="D12" s="26">
        <v>0</v>
      </c>
      <c r="E12" s="26">
        <v>0</v>
      </c>
      <c r="F12" s="26">
        <v>0</v>
      </c>
      <c r="G12" s="26">
        <v>0</v>
      </c>
      <c r="H12" s="26">
        <v>0</v>
      </c>
      <c r="I12" s="26">
        <v>0</v>
      </c>
      <c r="J12" s="26">
        <v>0</v>
      </c>
      <c r="K12" s="26">
        <v>0</v>
      </c>
    </row>
    <row r="13" spans="1:11" ht="18.95" customHeight="1" x14ac:dyDescent="0.25">
      <c r="A13" s="15" t="s">
        <v>127</v>
      </c>
      <c r="B13" s="152"/>
      <c r="C13" s="17" t="s">
        <v>909</v>
      </c>
      <c r="D13" s="24">
        <v>0</v>
      </c>
      <c r="E13" s="24">
        <v>0</v>
      </c>
      <c r="F13" s="24">
        <v>0</v>
      </c>
      <c r="G13" s="24">
        <v>0</v>
      </c>
      <c r="H13" s="24">
        <v>0</v>
      </c>
      <c r="I13" s="24">
        <v>0</v>
      </c>
      <c r="J13" s="24">
        <v>0</v>
      </c>
      <c r="K13" s="24">
        <v>0</v>
      </c>
    </row>
    <row r="14" spans="1:11" ht="18.95" customHeight="1" x14ac:dyDescent="0.25">
      <c r="A14" s="15" t="s">
        <v>129</v>
      </c>
      <c r="B14" s="152"/>
      <c r="C14" s="17" t="s">
        <v>910</v>
      </c>
      <c r="D14" s="24">
        <v>0</v>
      </c>
      <c r="E14" s="24">
        <v>0</v>
      </c>
      <c r="F14" s="24">
        <v>0</v>
      </c>
      <c r="G14" s="24">
        <v>0</v>
      </c>
      <c r="H14" s="24">
        <v>0</v>
      </c>
      <c r="I14" s="24">
        <v>0</v>
      </c>
      <c r="J14" s="24">
        <v>0</v>
      </c>
      <c r="K14" s="24">
        <v>0</v>
      </c>
    </row>
    <row r="15" spans="1:11" ht="25.5" x14ac:dyDescent="0.25">
      <c r="A15" s="15" t="s">
        <v>131</v>
      </c>
      <c r="B15" s="152"/>
      <c r="C15" s="17" t="s">
        <v>911</v>
      </c>
      <c r="D15" s="24">
        <v>0</v>
      </c>
      <c r="E15" s="24">
        <v>0</v>
      </c>
      <c r="F15" s="24">
        <v>0</v>
      </c>
      <c r="G15" s="24">
        <v>0</v>
      </c>
      <c r="H15" s="24">
        <v>0</v>
      </c>
      <c r="I15" s="24">
        <v>0</v>
      </c>
      <c r="J15" s="24">
        <v>0</v>
      </c>
      <c r="K15" s="24">
        <v>0</v>
      </c>
    </row>
    <row r="16" spans="1:11" ht="18.95" customHeight="1" x14ac:dyDescent="0.25">
      <c r="A16" s="15" t="s">
        <v>133</v>
      </c>
      <c r="B16" s="152"/>
      <c r="C16" s="17" t="s">
        <v>912</v>
      </c>
      <c r="D16" s="24">
        <v>0</v>
      </c>
      <c r="E16" s="24">
        <v>0</v>
      </c>
      <c r="F16" s="24">
        <v>0</v>
      </c>
      <c r="G16" s="24">
        <v>0</v>
      </c>
      <c r="H16" s="24">
        <v>0</v>
      </c>
      <c r="I16" s="24">
        <v>0</v>
      </c>
      <c r="J16" s="24">
        <v>0</v>
      </c>
      <c r="K16" s="24">
        <v>0</v>
      </c>
    </row>
    <row r="17" spans="1:11" ht="18.95" customHeight="1" x14ac:dyDescent="0.25">
      <c r="A17" s="15" t="s">
        <v>135</v>
      </c>
      <c r="B17" s="152"/>
      <c r="C17" s="17" t="s">
        <v>913</v>
      </c>
      <c r="D17" s="24">
        <v>0</v>
      </c>
      <c r="E17" s="24">
        <v>0</v>
      </c>
      <c r="F17" s="24">
        <v>0</v>
      </c>
      <c r="G17" s="24">
        <v>0</v>
      </c>
      <c r="H17" s="24">
        <v>0</v>
      </c>
      <c r="I17" s="24">
        <v>0</v>
      </c>
      <c r="J17" s="24">
        <v>0</v>
      </c>
      <c r="K17" s="24">
        <v>0</v>
      </c>
    </row>
    <row r="18" spans="1:11" ht="18.95" customHeight="1" x14ac:dyDescent="0.25">
      <c r="A18" s="15" t="s">
        <v>137</v>
      </c>
      <c r="B18" s="346" t="s">
        <v>858</v>
      </c>
      <c r="C18" s="347"/>
      <c r="D18" s="26">
        <v>0</v>
      </c>
      <c r="E18" s="26">
        <v>0</v>
      </c>
      <c r="F18" s="26">
        <v>0</v>
      </c>
      <c r="G18" s="26">
        <v>0</v>
      </c>
      <c r="H18" s="26">
        <v>0</v>
      </c>
      <c r="I18" s="26">
        <v>0</v>
      </c>
      <c r="J18" s="26">
        <v>0</v>
      </c>
      <c r="K18" s="26">
        <v>0</v>
      </c>
    </row>
    <row r="19" spans="1:11" ht="18.95" customHeight="1" x14ac:dyDescent="0.25">
      <c r="A19" s="15" t="s">
        <v>139</v>
      </c>
      <c r="B19" s="152"/>
      <c r="C19" s="17" t="s">
        <v>909</v>
      </c>
      <c r="D19" s="24">
        <v>0</v>
      </c>
      <c r="E19" s="24">
        <v>0</v>
      </c>
      <c r="F19" s="24">
        <v>0</v>
      </c>
      <c r="G19" s="24">
        <v>0</v>
      </c>
      <c r="H19" s="24">
        <v>0</v>
      </c>
      <c r="I19" s="24">
        <v>0</v>
      </c>
      <c r="J19" s="24">
        <v>0</v>
      </c>
      <c r="K19" s="24">
        <v>0</v>
      </c>
    </row>
    <row r="20" spans="1:11" ht="18.95" customHeight="1" x14ac:dyDescent="0.25">
      <c r="A20" s="15" t="s">
        <v>141</v>
      </c>
      <c r="B20" s="152"/>
      <c r="C20" s="17" t="s">
        <v>910</v>
      </c>
      <c r="D20" s="24">
        <v>0</v>
      </c>
      <c r="E20" s="24">
        <v>0</v>
      </c>
      <c r="F20" s="24">
        <v>0</v>
      </c>
      <c r="G20" s="24">
        <v>0</v>
      </c>
      <c r="H20" s="24">
        <v>0</v>
      </c>
      <c r="I20" s="24">
        <v>0</v>
      </c>
      <c r="J20" s="24">
        <v>0</v>
      </c>
      <c r="K20" s="24">
        <v>0</v>
      </c>
    </row>
    <row r="21" spans="1:11" ht="25.5" x14ac:dyDescent="0.25">
      <c r="A21" s="15" t="s">
        <v>143</v>
      </c>
      <c r="B21" s="152"/>
      <c r="C21" s="17" t="s">
        <v>911</v>
      </c>
      <c r="D21" s="24">
        <v>0</v>
      </c>
      <c r="E21" s="24">
        <v>0</v>
      </c>
      <c r="F21" s="24">
        <v>0</v>
      </c>
      <c r="G21" s="24">
        <v>0</v>
      </c>
      <c r="H21" s="24">
        <v>0</v>
      </c>
      <c r="I21" s="24">
        <v>0</v>
      </c>
      <c r="J21" s="24">
        <v>0</v>
      </c>
      <c r="K21" s="24">
        <v>0</v>
      </c>
    </row>
    <row r="22" spans="1:11" ht="18.95" customHeight="1" x14ac:dyDescent="0.25">
      <c r="A22" s="15" t="s">
        <v>145</v>
      </c>
      <c r="B22" s="152"/>
      <c r="C22" s="17" t="s">
        <v>912</v>
      </c>
      <c r="D22" s="24">
        <v>0</v>
      </c>
      <c r="E22" s="24">
        <v>0</v>
      </c>
      <c r="F22" s="24">
        <v>0</v>
      </c>
      <c r="G22" s="24">
        <v>0</v>
      </c>
      <c r="H22" s="24">
        <v>0</v>
      </c>
      <c r="I22" s="24">
        <v>0</v>
      </c>
      <c r="J22" s="24">
        <v>0</v>
      </c>
      <c r="K22" s="24">
        <v>0</v>
      </c>
    </row>
    <row r="23" spans="1:11" ht="18.95" customHeight="1" x14ac:dyDescent="0.25">
      <c r="A23" s="15" t="s">
        <v>147</v>
      </c>
      <c r="B23" s="152"/>
      <c r="C23" s="17" t="s">
        <v>913</v>
      </c>
      <c r="D23" s="24">
        <v>0</v>
      </c>
      <c r="E23" s="24">
        <v>0</v>
      </c>
      <c r="F23" s="24">
        <v>0</v>
      </c>
      <c r="G23" s="24">
        <v>0</v>
      </c>
      <c r="H23" s="24">
        <v>0</v>
      </c>
      <c r="I23" s="24">
        <v>0</v>
      </c>
      <c r="J23" s="24">
        <v>0</v>
      </c>
      <c r="K23" s="24">
        <v>0</v>
      </c>
    </row>
    <row r="24" spans="1:11" ht="18.95" customHeight="1" x14ac:dyDescent="0.25">
      <c r="A24" s="15" t="s">
        <v>149</v>
      </c>
      <c r="B24" s="346" t="s">
        <v>859</v>
      </c>
      <c r="C24" s="347"/>
      <c r="D24" s="26">
        <v>0</v>
      </c>
      <c r="E24" s="26">
        <v>0</v>
      </c>
      <c r="F24" s="26">
        <v>0</v>
      </c>
      <c r="G24" s="26">
        <v>0</v>
      </c>
      <c r="H24" s="26">
        <v>0</v>
      </c>
      <c r="I24" s="26">
        <v>0</v>
      </c>
      <c r="J24" s="26">
        <v>0</v>
      </c>
      <c r="K24" s="26">
        <v>0</v>
      </c>
    </row>
    <row r="25" spans="1:11" ht="18.95" customHeight="1" x14ac:dyDescent="0.25">
      <c r="A25" s="15" t="s">
        <v>151</v>
      </c>
      <c r="B25" s="152"/>
      <c r="C25" s="17" t="s">
        <v>909</v>
      </c>
      <c r="D25" s="24">
        <v>0</v>
      </c>
      <c r="E25" s="24">
        <v>0</v>
      </c>
      <c r="F25" s="24">
        <v>0</v>
      </c>
      <c r="G25" s="24">
        <v>0</v>
      </c>
      <c r="H25" s="24">
        <v>0</v>
      </c>
      <c r="I25" s="24">
        <v>0</v>
      </c>
      <c r="J25" s="24">
        <v>0</v>
      </c>
      <c r="K25" s="24">
        <v>0</v>
      </c>
    </row>
    <row r="26" spans="1:11" ht="18.95" customHeight="1" x14ac:dyDescent="0.25">
      <c r="A26" s="15" t="s">
        <v>160</v>
      </c>
      <c r="B26" s="152"/>
      <c r="C26" s="17" t="s">
        <v>910</v>
      </c>
      <c r="D26" s="24">
        <v>0</v>
      </c>
      <c r="E26" s="24">
        <v>0</v>
      </c>
      <c r="F26" s="24">
        <v>0</v>
      </c>
      <c r="G26" s="24">
        <v>0</v>
      </c>
      <c r="H26" s="24">
        <v>0</v>
      </c>
      <c r="I26" s="24">
        <v>0</v>
      </c>
      <c r="J26" s="24">
        <v>0</v>
      </c>
      <c r="K26" s="24">
        <v>0</v>
      </c>
    </row>
    <row r="27" spans="1:11" ht="25.5" x14ac:dyDescent="0.25">
      <c r="A27" s="15" t="s">
        <v>162</v>
      </c>
      <c r="B27" s="152"/>
      <c r="C27" s="17" t="s">
        <v>911</v>
      </c>
      <c r="D27" s="24">
        <v>0</v>
      </c>
      <c r="E27" s="24">
        <v>0</v>
      </c>
      <c r="F27" s="24">
        <v>0</v>
      </c>
      <c r="G27" s="24">
        <v>0</v>
      </c>
      <c r="H27" s="24">
        <v>0</v>
      </c>
      <c r="I27" s="24">
        <v>0</v>
      </c>
      <c r="J27" s="24">
        <v>0</v>
      </c>
      <c r="K27" s="24">
        <v>0</v>
      </c>
    </row>
    <row r="28" spans="1:11" ht="18.95" customHeight="1" x14ac:dyDescent="0.25">
      <c r="A28" s="15" t="s">
        <v>164</v>
      </c>
      <c r="B28" s="152"/>
      <c r="C28" s="17" t="s">
        <v>912</v>
      </c>
      <c r="D28" s="24">
        <v>0</v>
      </c>
      <c r="E28" s="24">
        <v>0</v>
      </c>
      <c r="F28" s="24">
        <v>0</v>
      </c>
      <c r="G28" s="24">
        <v>0</v>
      </c>
      <c r="H28" s="24">
        <v>0</v>
      </c>
      <c r="I28" s="24">
        <v>0</v>
      </c>
      <c r="J28" s="24">
        <v>0</v>
      </c>
      <c r="K28" s="24">
        <v>0</v>
      </c>
    </row>
    <row r="29" spans="1:11" ht="18.95" customHeight="1" x14ac:dyDescent="0.25">
      <c r="A29" s="15" t="s">
        <v>166</v>
      </c>
      <c r="B29" s="152"/>
      <c r="C29" s="17" t="s">
        <v>913</v>
      </c>
      <c r="D29" s="24">
        <v>0</v>
      </c>
      <c r="E29" s="24">
        <v>0</v>
      </c>
      <c r="F29" s="24">
        <v>0</v>
      </c>
      <c r="G29" s="24">
        <v>0</v>
      </c>
      <c r="H29" s="24">
        <v>0</v>
      </c>
      <c r="I29" s="24">
        <v>0</v>
      </c>
      <c r="J29" s="24">
        <v>0</v>
      </c>
      <c r="K29" s="24">
        <v>0</v>
      </c>
    </row>
    <row r="30" spans="1:11" ht="18.95" customHeight="1" x14ac:dyDescent="0.25">
      <c r="A30" s="15" t="s">
        <v>167</v>
      </c>
      <c r="B30" s="346" t="s">
        <v>915</v>
      </c>
      <c r="C30" s="347"/>
      <c r="D30" s="26">
        <v>0</v>
      </c>
      <c r="E30" s="26">
        <v>0</v>
      </c>
      <c r="F30" s="26">
        <v>0</v>
      </c>
      <c r="G30" s="26">
        <v>0</v>
      </c>
      <c r="H30" s="26">
        <v>0</v>
      </c>
      <c r="I30" s="26">
        <v>0</v>
      </c>
      <c r="J30" s="26">
        <v>0</v>
      </c>
      <c r="K30" s="26">
        <v>0</v>
      </c>
    </row>
  </sheetData>
  <mergeCells count="6">
    <mergeCell ref="B24:C24"/>
    <mergeCell ref="B30:C30"/>
    <mergeCell ref="A1:C1"/>
    <mergeCell ref="B6:C6"/>
    <mergeCell ref="B12:C12"/>
    <mergeCell ref="B18:C18"/>
  </mergeCells>
  <pageMargins left="0.7" right="0.7" top="0.75" bottom="0.75" header="0.3" footer="0.3"/>
  <pageSetup paperSize="8" scale="53" fitToHeight="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FFFF00"/>
  </sheetPr>
  <dimension ref="A1:C17"/>
  <sheetViews>
    <sheetView showGridLines="0" zoomScaleNormal="100" workbookViewId="0">
      <selection activeCell="F11" sqref="F11"/>
    </sheetView>
  </sheetViews>
  <sheetFormatPr baseColWidth="10" defaultColWidth="9.140625" defaultRowHeight="15" x14ac:dyDescent="0.25"/>
  <cols>
    <col min="1" max="1" width="12.85546875" style="11" customWidth="1"/>
    <col min="2" max="2" width="34.85546875" style="11" bestFit="1" customWidth="1"/>
    <col min="3" max="3" width="81" style="11" customWidth="1"/>
    <col min="4" max="16384" width="9.140625" style="11"/>
  </cols>
  <sheetData>
    <row r="1" spans="1:3" ht="24.75" customHeight="1" x14ac:dyDescent="0.25">
      <c r="A1" s="353" t="s">
        <v>916</v>
      </c>
      <c r="B1" s="353"/>
      <c r="C1" s="353"/>
    </row>
    <row r="2" spans="1:3" ht="18.95" customHeight="1" x14ac:dyDescent="0.25">
      <c r="A2" s="49">
        <v>44926</v>
      </c>
      <c r="B2" s="106"/>
      <c r="C2" s="87"/>
    </row>
    <row r="3" spans="1:3" ht="15" customHeight="1" x14ac:dyDescent="0.25">
      <c r="A3" s="49"/>
      <c r="B3" s="106"/>
      <c r="C3" s="87"/>
    </row>
    <row r="4" spans="1:3" ht="18.95" customHeight="1" x14ac:dyDescent="0.25">
      <c r="A4" s="114"/>
      <c r="B4" s="107"/>
      <c r="C4" s="15" t="s">
        <v>100</v>
      </c>
    </row>
    <row r="5" spans="1:3" ht="25.5" x14ac:dyDescent="0.25">
      <c r="A5" s="122"/>
      <c r="B5" s="90" t="s">
        <v>917</v>
      </c>
      <c r="C5" s="15" t="s">
        <v>918</v>
      </c>
    </row>
    <row r="6" spans="1:3" ht="18.95" customHeight="1" x14ac:dyDescent="0.25">
      <c r="A6" s="15" t="s">
        <v>105</v>
      </c>
      <c r="B6" s="123" t="s">
        <v>919</v>
      </c>
      <c r="C6" s="199">
        <v>0</v>
      </c>
    </row>
    <row r="7" spans="1:3" ht="18.95" customHeight="1" x14ac:dyDescent="0.25">
      <c r="A7" s="15" t="s">
        <v>110</v>
      </c>
      <c r="B7" s="123" t="s">
        <v>920</v>
      </c>
      <c r="C7" s="199">
        <v>0</v>
      </c>
    </row>
    <row r="8" spans="1:3" ht="18.95" customHeight="1" x14ac:dyDescent="0.25">
      <c r="A8" s="15" t="s">
        <v>112</v>
      </c>
      <c r="B8" s="123" t="s">
        <v>921</v>
      </c>
      <c r="C8" s="199">
        <v>0</v>
      </c>
    </row>
    <row r="9" spans="1:3" ht="18.95" customHeight="1" x14ac:dyDescent="0.25">
      <c r="A9" s="15" t="s">
        <v>116</v>
      </c>
      <c r="B9" s="123" t="s">
        <v>922</v>
      </c>
      <c r="C9" s="199">
        <v>0</v>
      </c>
    </row>
    <row r="10" spans="1:3" ht="18.95" customHeight="1" x14ac:dyDescent="0.25">
      <c r="A10" s="15" t="s">
        <v>118</v>
      </c>
      <c r="B10" s="123" t="s">
        <v>923</v>
      </c>
      <c r="C10" s="199">
        <v>0</v>
      </c>
    </row>
    <row r="11" spans="1:3" ht="18.95" customHeight="1" x14ac:dyDescent="0.25">
      <c r="A11" s="15" t="s">
        <v>122</v>
      </c>
      <c r="B11" s="123" t="s">
        <v>924</v>
      </c>
      <c r="C11" s="199">
        <v>0</v>
      </c>
    </row>
    <row r="12" spans="1:3" ht="18.95" customHeight="1" x14ac:dyDescent="0.25">
      <c r="A12" s="15" t="s">
        <v>125</v>
      </c>
      <c r="B12" s="123" t="s">
        <v>925</v>
      </c>
      <c r="C12" s="199">
        <v>0</v>
      </c>
    </row>
    <row r="13" spans="1:3" ht="18.95" customHeight="1" x14ac:dyDescent="0.25">
      <c r="A13" s="15" t="s">
        <v>127</v>
      </c>
      <c r="B13" s="123" t="s">
        <v>926</v>
      </c>
      <c r="C13" s="199">
        <v>0</v>
      </c>
    </row>
    <row r="14" spans="1:3" ht="18.95" customHeight="1" x14ac:dyDescent="0.25">
      <c r="A14" s="15" t="s">
        <v>129</v>
      </c>
      <c r="B14" s="123" t="s">
        <v>927</v>
      </c>
      <c r="C14" s="199">
        <v>0</v>
      </c>
    </row>
    <row r="15" spans="1:3" ht="18.95" customHeight="1" x14ac:dyDescent="0.25">
      <c r="A15" s="15" t="s">
        <v>131</v>
      </c>
      <c r="B15" s="123" t="s">
        <v>928</v>
      </c>
      <c r="C15" s="199">
        <v>0</v>
      </c>
    </row>
    <row r="16" spans="1:3" ht="18.95" customHeight="1" x14ac:dyDescent="0.25">
      <c r="A16" s="15" t="s">
        <v>133</v>
      </c>
      <c r="B16" s="123" t="s">
        <v>929</v>
      </c>
      <c r="C16" s="199">
        <v>0</v>
      </c>
    </row>
    <row r="17" ht="0" hidden="1" customHeight="1" x14ac:dyDescent="0.25"/>
  </sheetData>
  <mergeCells count="1">
    <mergeCell ref="A1:C1"/>
  </mergeCells>
  <pageMargins left="0.7" right="0.7" top="0.75" bottom="0.75" header="0.3" footer="0.3"/>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D42"/>
  <sheetViews>
    <sheetView showGridLines="0" zoomScaleNormal="100" workbookViewId="0">
      <selection activeCell="F6" sqref="F6"/>
    </sheetView>
  </sheetViews>
  <sheetFormatPr baseColWidth="10" defaultColWidth="9.140625" defaultRowHeight="15" x14ac:dyDescent="0.25"/>
  <cols>
    <col min="1" max="1" width="8.7109375" style="11" bestFit="1" customWidth="1"/>
    <col min="2" max="2" width="93.42578125" style="11" customWidth="1"/>
    <col min="3" max="3" width="21.85546875" style="11" customWidth="1"/>
    <col min="4" max="16384" width="9.140625" style="11"/>
  </cols>
  <sheetData>
    <row r="1" spans="1:4" ht="40.5" customHeight="1" x14ac:dyDescent="0.25">
      <c r="A1" s="353" t="s">
        <v>930</v>
      </c>
      <c r="B1" s="353"/>
      <c r="C1" s="353"/>
    </row>
    <row r="2" spans="1:4" ht="15" customHeight="1" x14ac:dyDescent="0.25">
      <c r="A2" s="232" t="s">
        <v>99</v>
      </c>
      <c r="B2" s="79"/>
      <c r="C2" s="79"/>
    </row>
    <row r="3" spans="1:4" ht="20.100000000000001" customHeight="1" x14ac:dyDescent="0.25">
      <c r="A3" s="125"/>
      <c r="B3" s="125"/>
      <c r="C3" s="106"/>
    </row>
    <row r="4" spans="1:4" ht="20.100000000000001" customHeight="1" x14ac:dyDescent="0.25">
      <c r="A4" s="12"/>
      <c r="B4" s="14"/>
      <c r="C4" s="16" t="s">
        <v>100</v>
      </c>
    </row>
    <row r="5" spans="1:4" ht="39.950000000000003" customHeight="1" x14ac:dyDescent="0.25">
      <c r="A5" s="132"/>
      <c r="B5" s="138"/>
      <c r="C5" s="16" t="s">
        <v>931</v>
      </c>
    </row>
    <row r="6" spans="1:4" ht="20.100000000000001" customHeight="1" x14ac:dyDescent="0.25">
      <c r="A6" s="15" t="s">
        <v>105</v>
      </c>
      <c r="B6" s="123" t="s">
        <v>932</v>
      </c>
      <c r="C6" s="91">
        <v>7146545651.6400003</v>
      </c>
    </row>
    <row r="7" spans="1:4" ht="39.950000000000003" customHeight="1" x14ac:dyDescent="0.25">
      <c r="A7" s="15" t="s">
        <v>110</v>
      </c>
      <c r="B7" s="123" t="s">
        <v>933</v>
      </c>
      <c r="C7" s="91">
        <v>0</v>
      </c>
      <c r="D7" s="157"/>
    </row>
    <row r="8" spans="1:4" ht="39.950000000000003" customHeight="1" x14ac:dyDescent="0.25">
      <c r="A8" s="15" t="s">
        <v>112</v>
      </c>
      <c r="B8" s="123" t="s">
        <v>934</v>
      </c>
      <c r="C8" s="24">
        <v>0</v>
      </c>
    </row>
    <row r="9" spans="1:4" ht="39.950000000000003" customHeight="1" x14ac:dyDescent="0.25">
      <c r="A9" s="15" t="s">
        <v>116</v>
      </c>
      <c r="B9" s="123" t="s">
        <v>935</v>
      </c>
      <c r="C9" s="24">
        <v>0</v>
      </c>
    </row>
    <row r="10" spans="1:4" ht="44.25" customHeight="1" x14ac:dyDescent="0.25">
      <c r="A10" s="15" t="s">
        <v>118</v>
      </c>
      <c r="B10" s="123" t="s">
        <v>936</v>
      </c>
      <c r="C10" s="24">
        <v>0</v>
      </c>
    </row>
    <row r="11" spans="1:4" ht="39.950000000000003" customHeight="1" x14ac:dyDescent="0.25">
      <c r="A11" s="15" t="s">
        <v>122</v>
      </c>
      <c r="B11" s="123" t="s">
        <v>937</v>
      </c>
      <c r="C11" s="24">
        <v>0</v>
      </c>
    </row>
    <row r="12" spans="1:4" ht="20.100000000000001" customHeight="1" x14ac:dyDescent="0.25">
      <c r="A12" s="15" t="s">
        <v>125</v>
      </c>
      <c r="B12" s="123" t="s">
        <v>938</v>
      </c>
      <c r="C12" s="24">
        <v>0</v>
      </c>
    </row>
    <row r="13" spans="1:4" ht="20.100000000000001" customHeight="1" x14ac:dyDescent="0.25">
      <c r="A13" s="15" t="s">
        <v>127</v>
      </c>
      <c r="B13" s="123" t="s">
        <v>939</v>
      </c>
      <c r="C13" s="24">
        <v>612058445.59000003</v>
      </c>
    </row>
    <row r="14" spans="1:4" ht="20.100000000000001" customHeight="1" x14ac:dyDescent="0.25">
      <c r="A14" s="15" t="s">
        <v>129</v>
      </c>
      <c r="B14" s="123" t="s">
        <v>940</v>
      </c>
      <c r="C14" s="24">
        <v>0</v>
      </c>
    </row>
    <row r="15" spans="1:4" ht="39.950000000000003" customHeight="1" x14ac:dyDescent="0.25">
      <c r="A15" s="15" t="s">
        <v>131</v>
      </c>
      <c r="B15" s="123" t="s">
        <v>941</v>
      </c>
      <c r="C15" s="24">
        <v>312523526.54000002</v>
      </c>
    </row>
    <row r="16" spans="1:4" ht="42.75" customHeight="1" x14ac:dyDescent="0.25">
      <c r="A16" s="15" t="s">
        <v>133</v>
      </c>
      <c r="B16" s="123" t="s">
        <v>942</v>
      </c>
      <c r="C16" s="24">
        <v>-68619000</v>
      </c>
    </row>
    <row r="17" spans="1:3" ht="39.950000000000003" customHeight="1" x14ac:dyDescent="0.25">
      <c r="A17" s="15" t="s">
        <v>943</v>
      </c>
      <c r="B17" s="123" t="s">
        <v>944</v>
      </c>
      <c r="C17" s="24">
        <v>0</v>
      </c>
    </row>
    <row r="18" spans="1:3" ht="39.950000000000003" customHeight="1" x14ac:dyDescent="0.25">
      <c r="A18" s="15" t="s">
        <v>945</v>
      </c>
      <c r="B18" s="123" t="s">
        <v>946</v>
      </c>
      <c r="C18" s="24">
        <v>0</v>
      </c>
    </row>
    <row r="19" spans="1:3" ht="20.100000000000001" customHeight="1" x14ac:dyDescent="0.25">
      <c r="A19" s="15" t="s">
        <v>135</v>
      </c>
      <c r="B19" s="123" t="s">
        <v>947</v>
      </c>
      <c r="C19" s="26">
        <v>-3972089018.77</v>
      </c>
    </row>
    <row r="20" spans="1:3" ht="20.100000000000001" customHeight="1" x14ac:dyDescent="0.25">
      <c r="A20" s="15" t="s">
        <v>137</v>
      </c>
      <c r="B20" s="124" t="s">
        <v>818</v>
      </c>
      <c r="C20" s="26">
        <v>4030419605</v>
      </c>
    </row>
    <row r="40" spans="4:4" x14ac:dyDescent="0.25">
      <c r="D40" s="81"/>
    </row>
    <row r="42" spans="4:4" x14ac:dyDescent="0.25">
      <c r="D42" s="157"/>
    </row>
  </sheetData>
  <mergeCells count="1">
    <mergeCell ref="A1:C1"/>
  </mergeCells>
  <pageMargins left="0.7" right="0.7" top="0.75" bottom="0.75" header="0.3" footer="0.3"/>
  <pageSetup paperSize="8"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P72"/>
  <sheetViews>
    <sheetView showGridLines="0" zoomScaleNormal="100" workbookViewId="0">
      <selection activeCell="E2" sqref="E2"/>
    </sheetView>
  </sheetViews>
  <sheetFormatPr baseColWidth="10" defaultColWidth="9.140625" defaultRowHeight="15" x14ac:dyDescent="0.25"/>
  <cols>
    <col min="1" max="1" width="8.85546875" style="11" bestFit="1" customWidth="1"/>
    <col min="2" max="2" width="2.140625" style="11" customWidth="1"/>
    <col min="3" max="3" width="77.42578125" style="11" customWidth="1"/>
    <col min="4" max="5" width="20.42578125" style="11" bestFit="1" customWidth="1"/>
    <col min="6" max="6" width="9.140625" style="11"/>
    <col min="7" max="7" width="17.42578125" style="11" bestFit="1" customWidth="1"/>
    <col min="8" max="16384" width="9.140625" style="11"/>
  </cols>
  <sheetData>
    <row r="1" spans="1:5" ht="24.75" customHeight="1" x14ac:dyDescent="0.25">
      <c r="A1" s="353" t="s">
        <v>948</v>
      </c>
      <c r="B1" s="353"/>
      <c r="C1" s="353"/>
      <c r="D1" s="353"/>
      <c r="E1" s="125"/>
    </row>
    <row r="2" spans="1:5" ht="15" customHeight="1" x14ac:dyDescent="0.25">
      <c r="A2" s="232" t="s">
        <v>99</v>
      </c>
      <c r="B2" s="79"/>
      <c r="C2" s="79"/>
      <c r="D2" s="79"/>
      <c r="E2" s="125"/>
    </row>
    <row r="3" spans="1:5" ht="20.100000000000001" customHeight="1" x14ac:dyDescent="0.25">
      <c r="B3" s="200"/>
      <c r="C3" s="125"/>
      <c r="D3" s="125"/>
      <c r="E3" s="125"/>
    </row>
    <row r="4" spans="1:5" ht="39.950000000000003" customHeight="1" x14ac:dyDescent="0.25">
      <c r="A4" s="480"/>
      <c r="B4" s="481"/>
      <c r="C4" s="482"/>
      <c r="D4" s="451" t="s">
        <v>949</v>
      </c>
      <c r="E4" s="451"/>
    </row>
    <row r="5" spans="1:5" ht="20.100000000000001" customHeight="1" x14ac:dyDescent="0.25">
      <c r="A5" s="445"/>
      <c r="B5" s="446"/>
      <c r="C5" s="447"/>
      <c r="D5" s="15" t="s">
        <v>100</v>
      </c>
      <c r="E5" s="15" t="s">
        <v>101</v>
      </c>
    </row>
    <row r="6" spans="1:5" ht="20.100000000000001" customHeight="1" x14ac:dyDescent="0.25">
      <c r="A6" s="385"/>
      <c r="B6" s="448"/>
      <c r="C6" s="386"/>
      <c r="D6" s="237">
        <v>44926</v>
      </c>
      <c r="E6" s="237">
        <v>44561</v>
      </c>
    </row>
    <row r="7" spans="1:5" ht="20.100000000000001" customHeight="1" x14ac:dyDescent="0.25">
      <c r="A7" s="348" t="s">
        <v>950</v>
      </c>
      <c r="B7" s="349"/>
      <c r="C7" s="349"/>
      <c r="D7" s="197"/>
      <c r="E7" s="201"/>
    </row>
    <row r="8" spans="1:5" ht="29.25" customHeight="1" x14ac:dyDescent="0.25">
      <c r="A8" s="15" t="s">
        <v>105</v>
      </c>
      <c r="B8" s="346" t="s">
        <v>951</v>
      </c>
      <c r="C8" s="347"/>
      <c r="D8" s="24">
        <v>7200287994.96</v>
      </c>
      <c r="E8" s="24">
        <v>7626694792.8000002</v>
      </c>
    </row>
    <row r="9" spans="1:5" ht="39.950000000000003" customHeight="1" x14ac:dyDescent="0.25">
      <c r="A9" s="15" t="s">
        <v>110</v>
      </c>
      <c r="B9" s="346" t="s">
        <v>952</v>
      </c>
      <c r="C9" s="347"/>
      <c r="D9" s="24">
        <v>0</v>
      </c>
      <c r="E9" s="24">
        <v>0</v>
      </c>
    </row>
    <row r="10" spans="1:5" ht="29.25" customHeight="1" x14ac:dyDescent="0.25">
      <c r="A10" s="15" t="s">
        <v>112</v>
      </c>
      <c r="B10" s="346" t="s">
        <v>953</v>
      </c>
      <c r="C10" s="347"/>
      <c r="D10" s="24">
        <v>0</v>
      </c>
      <c r="E10" s="24">
        <v>0</v>
      </c>
    </row>
    <row r="11" spans="1:5" ht="29.25" customHeight="1" x14ac:dyDescent="0.25">
      <c r="A11" s="15" t="s">
        <v>116</v>
      </c>
      <c r="B11" s="346" t="s">
        <v>954</v>
      </c>
      <c r="C11" s="347"/>
      <c r="D11" s="24">
        <v>0</v>
      </c>
      <c r="E11" s="24">
        <v>0</v>
      </c>
    </row>
    <row r="12" spans="1:5" ht="20.100000000000001" customHeight="1" x14ac:dyDescent="0.25">
      <c r="A12" s="15" t="s">
        <v>118</v>
      </c>
      <c r="B12" s="346" t="s">
        <v>955</v>
      </c>
      <c r="C12" s="347"/>
      <c r="D12" s="24">
        <v>-68619000</v>
      </c>
      <c r="E12" s="24">
        <v>-68619000</v>
      </c>
    </row>
    <row r="13" spans="1:5" ht="20.100000000000001" customHeight="1" x14ac:dyDescent="0.25">
      <c r="A13" s="15" t="s">
        <v>122</v>
      </c>
      <c r="B13" s="346" t="s">
        <v>956</v>
      </c>
      <c r="C13" s="347"/>
      <c r="D13" s="24">
        <v>-121503.79</v>
      </c>
      <c r="E13" s="24">
        <v>-262291.69</v>
      </c>
    </row>
    <row r="14" spans="1:5" ht="31.5" customHeight="1" x14ac:dyDescent="0.25">
      <c r="A14" s="15" t="s">
        <v>125</v>
      </c>
      <c r="B14" s="348" t="s">
        <v>957</v>
      </c>
      <c r="C14" s="350"/>
      <c r="D14" s="26">
        <v>7131547491.1700001</v>
      </c>
      <c r="E14" s="26">
        <v>7557813501.1100006</v>
      </c>
    </row>
    <row r="15" spans="1:5" ht="20.100000000000001" customHeight="1" x14ac:dyDescent="0.25">
      <c r="A15" s="348" t="s">
        <v>958</v>
      </c>
      <c r="B15" s="349"/>
      <c r="C15" s="350"/>
      <c r="D15" s="197"/>
      <c r="E15" s="201"/>
    </row>
    <row r="16" spans="1:5" ht="29.25" customHeight="1" x14ac:dyDescent="0.25">
      <c r="A16" s="15" t="s">
        <v>127</v>
      </c>
      <c r="B16" s="346" t="s">
        <v>959</v>
      </c>
      <c r="C16" s="347"/>
      <c r="D16" s="24">
        <v>475000226.76999998</v>
      </c>
      <c r="E16" s="24">
        <v>140898787.15000001</v>
      </c>
    </row>
    <row r="17" spans="1:5" ht="29.25" customHeight="1" x14ac:dyDescent="0.25">
      <c r="A17" s="15" t="s">
        <v>960</v>
      </c>
      <c r="B17" s="346" t="s">
        <v>961</v>
      </c>
      <c r="C17" s="347"/>
      <c r="D17" s="24">
        <v>0</v>
      </c>
      <c r="E17" s="24">
        <v>0</v>
      </c>
    </row>
    <row r="18" spans="1:5" ht="29.25" customHeight="1" x14ac:dyDescent="0.25">
      <c r="A18" s="15" t="s">
        <v>129</v>
      </c>
      <c r="B18" s="346" t="s">
        <v>962</v>
      </c>
      <c r="C18" s="347"/>
      <c r="D18" s="24">
        <v>144134315.81999999</v>
      </c>
      <c r="E18" s="24">
        <v>200009176.56</v>
      </c>
    </row>
    <row r="19" spans="1:5" ht="29.25" customHeight="1" x14ac:dyDescent="0.25">
      <c r="A19" s="15" t="s">
        <v>963</v>
      </c>
      <c r="B19" s="346" t="s">
        <v>964</v>
      </c>
      <c r="C19" s="347"/>
      <c r="D19" s="24">
        <v>0</v>
      </c>
      <c r="E19" s="24">
        <v>0</v>
      </c>
    </row>
    <row r="20" spans="1:5" ht="20.100000000000001" customHeight="1" x14ac:dyDescent="0.25">
      <c r="A20" s="15" t="s">
        <v>965</v>
      </c>
      <c r="B20" s="346" t="s">
        <v>966</v>
      </c>
      <c r="C20" s="347"/>
      <c r="D20" s="24">
        <v>0</v>
      </c>
      <c r="E20" s="24">
        <v>0</v>
      </c>
    </row>
    <row r="21" spans="1:5" ht="27.75" customHeight="1" x14ac:dyDescent="0.25">
      <c r="A21" s="15" t="s">
        <v>131</v>
      </c>
      <c r="B21" s="75"/>
      <c r="C21" s="17" t="s">
        <v>967</v>
      </c>
      <c r="D21" s="24">
        <v>0</v>
      </c>
      <c r="E21" s="24">
        <v>0</v>
      </c>
    </row>
    <row r="22" spans="1:5" ht="30.75" customHeight="1" x14ac:dyDescent="0.25">
      <c r="A22" s="15" t="s">
        <v>968</v>
      </c>
      <c r="B22" s="75"/>
      <c r="C22" s="17" t="s">
        <v>969</v>
      </c>
      <c r="D22" s="24">
        <v>0</v>
      </c>
      <c r="E22" s="24">
        <v>0</v>
      </c>
    </row>
    <row r="23" spans="1:5" ht="30.75" customHeight="1" x14ac:dyDescent="0.25">
      <c r="A23" s="15" t="s">
        <v>970</v>
      </c>
      <c r="B23" s="75"/>
      <c r="C23" s="17" t="s">
        <v>971</v>
      </c>
      <c r="D23" s="24">
        <v>0</v>
      </c>
      <c r="E23" s="24">
        <v>0</v>
      </c>
    </row>
    <row r="24" spans="1:5" ht="20.100000000000001" customHeight="1" x14ac:dyDescent="0.25">
      <c r="A24" s="15" t="s">
        <v>133</v>
      </c>
      <c r="B24" s="346" t="s">
        <v>972</v>
      </c>
      <c r="C24" s="347"/>
      <c r="D24" s="24">
        <v>0</v>
      </c>
      <c r="E24" s="24">
        <v>0</v>
      </c>
    </row>
    <row r="25" spans="1:5" ht="29.25" customHeight="1" x14ac:dyDescent="0.25">
      <c r="A25" s="15" t="s">
        <v>135</v>
      </c>
      <c r="B25" s="346" t="s">
        <v>973</v>
      </c>
      <c r="C25" s="347"/>
      <c r="D25" s="24">
        <v>0</v>
      </c>
      <c r="E25" s="24">
        <v>0</v>
      </c>
    </row>
    <row r="26" spans="1:5" ht="20.100000000000001" customHeight="1" x14ac:dyDescent="0.25">
      <c r="A26" s="15" t="s">
        <v>137</v>
      </c>
      <c r="B26" s="348" t="s">
        <v>974</v>
      </c>
      <c r="C26" s="350"/>
      <c r="D26" s="26">
        <v>619134542.59000003</v>
      </c>
      <c r="E26" s="26">
        <v>340907963.71000004</v>
      </c>
    </row>
    <row r="27" spans="1:5" ht="20.100000000000001" customHeight="1" x14ac:dyDescent="0.25">
      <c r="A27" s="348" t="s">
        <v>975</v>
      </c>
      <c r="B27" s="349"/>
      <c r="C27" s="350"/>
      <c r="D27" s="197"/>
      <c r="E27" s="201"/>
    </row>
    <row r="28" spans="1:5" ht="29.25" customHeight="1" x14ac:dyDescent="0.25">
      <c r="A28" s="15" t="s">
        <v>139</v>
      </c>
      <c r="B28" s="346" t="s">
        <v>976</v>
      </c>
      <c r="C28" s="347"/>
      <c r="D28" s="24">
        <v>0</v>
      </c>
      <c r="E28" s="24">
        <v>173500000</v>
      </c>
    </row>
    <row r="29" spans="1:5" ht="29.25" customHeight="1" x14ac:dyDescent="0.25">
      <c r="A29" s="15" t="s">
        <v>141</v>
      </c>
      <c r="B29" s="346" t="s">
        <v>977</v>
      </c>
      <c r="C29" s="347"/>
      <c r="D29" s="24">
        <v>0</v>
      </c>
      <c r="E29" s="24">
        <v>0</v>
      </c>
    </row>
    <row r="30" spans="1:5" ht="20.100000000000001" customHeight="1" x14ac:dyDescent="0.25">
      <c r="A30" s="15" t="s">
        <v>143</v>
      </c>
      <c r="B30" s="346" t="s">
        <v>978</v>
      </c>
      <c r="C30" s="347"/>
      <c r="D30" s="24">
        <v>0</v>
      </c>
      <c r="E30" s="24">
        <v>173500000</v>
      </c>
    </row>
    <row r="31" spans="1:5" ht="29.25" customHeight="1" x14ac:dyDescent="0.25">
      <c r="A31" s="15" t="s">
        <v>979</v>
      </c>
      <c r="B31" s="346" t="s">
        <v>980</v>
      </c>
      <c r="C31" s="347"/>
      <c r="D31" s="24">
        <v>0</v>
      </c>
      <c r="E31" s="24">
        <v>0</v>
      </c>
    </row>
    <row r="32" spans="1:5" ht="20.100000000000001" customHeight="1" x14ac:dyDescent="0.25">
      <c r="A32" s="15" t="s">
        <v>145</v>
      </c>
      <c r="B32" s="346" t="s">
        <v>981</v>
      </c>
      <c r="C32" s="347"/>
      <c r="D32" s="24">
        <v>0</v>
      </c>
      <c r="E32" s="24">
        <v>0</v>
      </c>
    </row>
    <row r="33" spans="1:5" ht="20.100000000000001" customHeight="1" x14ac:dyDescent="0.25">
      <c r="A33" s="15" t="s">
        <v>982</v>
      </c>
      <c r="B33" s="346" t="s">
        <v>983</v>
      </c>
      <c r="C33" s="347"/>
      <c r="D33" s="24">
        <v>0</v>
      </c>
      <c r="E33" s="24">
        <v>0</v>
      </c>
    </row>
    <row r="34" spans="1:5" ht="33" customHeight="1" x14ac:dyDescent="0.25">
      <c r="A34" s="15" t="s">
        <v>147</v>
      </c>
      <c r="B34" s="348" t="s">
        <v>984</v>
      </c>
      <c r="C34" s="350"/>
      <c r="D34" s="26">
        <v>0</v>
      </c>
      <c r="E34" s="26">
        <v>347000000</v>
      </c>
    </row>
    <row r="35" spans="1:5" ht="20.100000000000001" customHeight="1" x14ac:dyDescent="0.25">
      <c r="A35" s="348" t="s">
        <v>985</v>
      </c>
      <c r="B35" s="349"/>
      <c r="C35" s="350"/>
      <c r="D35" s="197"/>
      <c r="E35" s="201"/>
    </row>
    <row r="36" spans="1:5" ht="20.100000000000001" customHeight="1" x14ac:dyDescent="0.25">
      <c r="A36" s="15" t="s">
        <v>149</v>
      </c>
      <c r="B36" s="346" t="s">
        <v>986</v>
      </c>
      <c r="C36" s="347"/>
      <c r="D36" s="24">
        <v>669730264.24000001</v>
      </c>
      <c r="E36" s="24">
        <v>648595038.95000005</v>
      </c>
    </row>
    <row r="37" spans="1:5" ht="20.100000000000001" customHeight="1" x14ac:dyDescent="0.25">
      <c r="A37" s="15" t="s">
        <v>151</v>
      </c>
      <c r="B37" s="346" t="s">
        <v>987</v>
      </c>
      <c r="C37" s="347"/>
      <c r="D37" s="26">
        <v>-357206737.69999999</v>
      </c>
      <c r="E37" s="26">
        <v>-350059555.12</v>
      </c>
    </row>
    <row r="38" spans="1:5" ht="39.950000000000003" customHeight="1" x14ac:dyDescent="0.25">
      <c r="A38" s="15" t="s">
        <v>160</v>
      </c>
      <c r="B38" s="346" t="s">
        <v>988</v>
      </c>
      <c r="C38" s="347"/>
      <c r="D38" s="27"/>
      <c r="E38" s="27">
        <v>0</v>
      </c>
    </row>
    <row r="39" spans="1:5" ht="20.100000000000001" customHeight="1" x14ac:dyDescent="0.25">
      <c r="A39" s="15" t="s">
        <v>162</v>
      </c>
      <c r="B39" s="348" t="s">
        <v>612</v>
      </c>
      <c r="C39" s="350"/>
      <c r="D39" s="24">
        <v>312523526.54000002</v>
      </c>
      <c r="E39" s="24">
        <v>298535483.82999998</v>
      </c>
    </row>
    <row r="40" spans="1:5" ht="39.950000000000003" customHeight="1" x14ac:dyDescent="0.25">
      <c r="A40" s="348" t="s">
        <v>989</v>
      </c>
      <c r="B40" s="349"/>
      <c r="C40" s="350"/>
      <c r="D40" s="197"/>
      <c r="E40" s="201"/>
    </row>
    <row r="41" spans="1:5" ht="29.25" customHeight="1" x14ac:dyDescent="0.25">
      <c r="A41" s="15" t="s">
        <v>990</v>
      </c>
      <c r="B41" s="346" t="s">
        <v>991</v>
      </c>
      <c r="C41" s="347"/>
      <c r="D41" s="24">
        <v>-3951108490.1900001</v>
      </c>
      <c r="E41" s="24">
        <v>-3343861541.4099998</v>
      </c>
    </row>
    <row r="42" spans="1:5" ht="29.25" customHeight="1" x14ac:dyDescent="0.25">
      <c r="A42" s="15" t="s">
        <v>992</v>
      </c>
      <c r="B42" s="346" t="s">
        <v>993</v>
      </c>
      <c r="C42" s="347"/>
      <c r="D42" s="24">
        <v>0</v>
      </c>
      <c r="E42" s="24">
        <v>0</v>
      </c>
    </row>
    <row r="43" spans="1:5" ht="29.25" customHeight="1" x14ac:dyDescent="0.25">
      <c r="A43" s="15" t="s">
        <v>994</v>
      </c>
      <c r="B43" s="346" t="s">
        <v>995</v>
      </c>
      <c r="C43" s="347"/>
      <c r="D43" s="24">
        <v>-42342176.090000004</v>
      </c>
      <c r="E43" s="24">
        <v>-69250528.799999997</v>
      </c>
    </row>
    <row r="44" spans="1:5" ht="29.25" customHeight="1" x14ac:dyDescent="0.25">
      <c r="A44" s="15" t="s">
        <v>996</v>
      </c>
      <c r="B44" s="346" t="s">
        <v>997</v>
      </c>
      <c r="C44" s="347"/>
      <c r="D44" s="24">
        <v>0</v>
      </c>
      <c r="E44" s="24">
        <v>0</v>
      </c>
    </row>
    <row r="45" spans="1:5" ht="36.75" customHeight="1" x14ac:dyDescent="0.25">
      <c r="A45" s="15" t="s">
        <v>998</v>
      </c>
      <c r="B45" s="346" t="s">
        <v>999</v>
      </c>
      <c r="C45" s="347"/>
      <c r="D45" s="24">
        <v>-39335288.82</v>
      </c>
      <c r="E45" s="24">
        <v>-41710943.939999998</v>
      </c>
    </row>
    <row r="46" spans="1:5" ht="20.100000000000001" customHeight="1" x14ac:dyDescent="0.25">
      <c r="A46" s="15" t="s">
        <v>1000</v>
      </c>
      <c r="B46" s="346" t="s">
        <v>1001</v>
      </c>
      <c r="C46" s="347"/>
      <c r="D46" s="24">
        <v>0</v>
      </c>
      <c r="E46" s="24">
        <v>0</v>
      </c>
    </row>
    <row r="47" spans="1:5" ht="29.25" customHeight="1" x14ac:dyDescent="0.25">
      <c r="A47" s="15" t="s">
        <v>1002</v>
      </c>
      <c r="B47" s="346" t="s">
        <v>1003</v>
      </c>
      <c r="C47" s="347"/>
      <c r="D47" s="24">
        <v>0</v>
      </c>
      <c r="E47" s="24">
        <v>0</v>
      </c>
    </row>
    <row r="48" spans="1:5" ht="29.25" customHeight="1" x14ac:dyDescent="0.25">
      <c r="A48" s="15" t="s">
        <v>1004</v>
      </c>
      <c r="B48" s="346" t="s">
        <v>1005</v>
      </c>
      <c r="C48" s="347"/>
      <c r="D48" s="24">
        <v>0</v>
      </c>
      <c r="E48" s="24">
        <v>0</v>
      </c>
    </row>
    <row r="49" spans="1:16" ht="29.25" customHeight="1" x14ac:dyDescent="0.25">
      <c r="A49" s="15" t="s">
        <v>1006</v>
      </c>
      <c r="B49" s="346" t="s">
        <v>1007</v>
      </c>
      <c r="C49" s="347"/>
      <c r="D49" s="24">
        <v>0</v>
      </c>
      <c r="E49" s="24">
        <v>0</v>
      </c>
    </row>
    <row r="50" spans="1:16" ht="29.25" customHeight="1" x14ac:dyDescent="0.25">
      <c r="A50" s="15" t="s">
        <v>1008</v>
      </c>
      <c r="B50" s="346" t="s">
        <v>1009</v>
      </c>
      <c r="C50" s="347"/>
      <c r="D50" s="24">
        <v>0</v>
      </c>
      <c r="E50" s="24">
        <v>0</v>
      </c>
    </row>
    <row r="51" spans="1:16" ht="20.100000000000001" customHeight="1" x14ac:dyDescent="0.25">
      <c r="A51" s="15" t="s">
        <v>1010</v>
      </c>
      <c r="B51" s="346" t="s">
        <v>1011</v>
      </c>
      <c r="C51" s="347"/>
      <c r="D51" s="26">
        <v>-4032785955.3000002</v>
      </c>
      <c r="E51" s="26">
        <v>-3454823014.1500001</v>
      </c>
    </row>
    <row r="52" spans="1:16" ht="20.100000000000001" customHeight="1" x14ac:dyDescent="0.25">
      <c r="A52" s="348" t="s">
        <v>1012</v>
      </c>
      <c r="B52" s="349"/>
      <c r="C52" s="350"/>
      <c r="D52" s="197"/>
      <c r="E52" s="201"/>
    </row>
    <row r="53" spans="1:16" ht="20.100000000000001" customHeight="1" x14ac:dyDescent="0.25">
      <c r="A53" s="15" t="s">
        <v>164</v>
      </c>
      <c r="B53" s="348" t="s">
        <v>1013</v>
      </c>
      <c r="C53" s="350"/>
      <c r="D53" s="24">
        <v>362627328.19999999</v>
      </c>
      <c r="E53" s="24">
        <v>356286540.30000001</v>
      </c>
    </row>
    <row r="54" spans="1:16" ht="20.100000000000001" customHeight="1" x14ac:dyDescent="0.25">
      <c r="A54" s="15" t="s">
        <v>166</v>
      </c>
      <c r="B54" s="348" t="s">
        <v>818</v>
      </c>
      <c r="C54" s="350"/>
      <c r="D54" s="26">
        <v>4030419605</v>
      </c>
      <c r="E54" s="26">
        <v>5089433934.5</v>
      </c>
    </row>
    <row r="55" spans="1:16" ht="20.100000000000001" customHeight="1" x14ac:dyDescent="0.25">
      <c r="A55" s="348" t="s">
        <v>817</v>
      </c>
      <c r="B55" s="349"/>
      <c r="C55" s="350"/>
      <c r="D55" s="197"/>
      <c r="E55" s="201"/>
    </row>
    <row r="56" spans="1:16" ht="20.100000000000001" customHeight="1" x14ac:dyDescent="0.25">
      <c r="A56" s="16" t="s">
        <v>167</v>
      </c>
      <c r="B56" s="348" t="s">
        <v>817</v>
      </c>
      <c r="C56" s="350"/>
      <c r="D56" s="202">
        <v>0.09</v>
      </c>
      <c r="E56" s="202">
        <v>7.0005141020658995E-2</v>
      </c>
    </row>
    <row r="57" spans="1:16" ht="30.75" customHeight="1" x14ac:dyDescent="0.25">
      <c r="A57" s="15" t="s">
        <v>1014</v>
      </c>
      <c r="B57" s="346" t="s">
        <v>1015</v>
      </c>
      <c r="C57" s="347"/>
      <c r="D57" s="202">
        <v>8.8999999999999996E-2</v>
      </c>
      <c r="E57" s="202">
        <v>6.9065387277453996E-2</v>
      </c>
    </row>
    <row r="58" spans="1:16" ht="30.75" customHeight="1" x14ac:dyDescent="0.25">
      <c r="A58" s="15" t="s">
        <v>1016</v>
      </c>
      <c r="B58" s="346" t="s">
        <v>1017</v>
      </c>
      <c r="C58" s="347"/>
      <c r="D58" s="202">
        <v>0.09</v>
      </c>
      <c r="E58" s="202">
        <v>7.0005141020658995E-2</v>
      </c>
    </row>
    <row r="59" spans="1:16" ht="20.100000000000001" customHeight="1" x14ac:dyDescent="0.25">
      <c r="A59" s="15" t="s">
        <v>173</v>
      </c>
      <c r="B59" s="346" t="s">
        <v>1018</v>
      </c>
      <c r="C59" s="347"/>
      <c r="D59" s="28">
        <v>0.03</v>
      </c>
      <c r="E59" s="28">
        <v>0.03</v>
      </c>
    </row>
    <row r="60" spans="1:16" ht="29.1" customHeight="1" x14ac:dyDescent="0.25">
      <c r="A60" s="15" t="s">
        <v>1019</v>
      </c>
      <c r="B60" s="346" t="s">
        <v>822</v>
      </c>
      <c r="C60" s="347"/>
      <c r="D60" s="28">
        <v>0</v>
      </c>
      <c r="E60" s="28">
        <v>2.0999999999116E-2</v>
      </c>
      <c r="H60" s="203"/>
      <c r="I60" s="203"/>
      <c r="J60" s="203"/>
      <c r="K60" s="203"/>
      <c r="L60" s="203"/>
      <c r="M60" s="203"/>
      <c r="N60" s="203"/>
      <c r="O60" s="203"/>
      <c r="P60" s="203"/>
    </row>
    <row r="61" spans="1:16" ht="20.100000000000001" customHeight="1" x14ac:dyDescent="0.25">
      <c r="A61" s="15" t="s">
        <v>1020</v>
      </c>
      <c r="B61" s="75"/>
      <c r="C61" s="17" t="s">
        <v>1021</v>
      </c>
      <c r="D61" s="28">
        <v>0</v>
      </c>
      <c r="E61" s="28">
        <v>1.180000000057E-2</v>
      </c>
      <c r="H61" s="204"/>
      <c r="I61" s="203"/>
      <c r="J61" s="203"/>
      <c r="K61" s="203"/>
      <c r="L61" s="203"/>
      <c r="M61" s="203"/>
      <c r="N61" s="203"/>
      <c r="O61" s="203"/>
      <c r="P61" s="203"/>
    </row>
    <row r="62" spans="1:16" ht="20.100000000000001" customHeight="1" x14ac:dyDescent="0.25">
      <c r="A62" s="15" t="s">
        <v>174</v>
      </c>
      <c r="B62" s="346" t="s">
        <v>1022</v>
      </c>
      <c r="C62" s="347"/>
      <c r="D62" s="28">
        <v>0</v>
      </c>
      <c r="E62" s="28">
        <v>0</v>
      </c>
      <c r="H62" s="203"/>
      <c r="I62" s="203"/>
      <c r="J62" s="203"/>
      <c r="K62" s="203"/>
      <c r="L62" s="203"/>
      <c r="M62" s="203"/>
      <c r="N62" s="203"/>
      <c r="O62" s="203"/>
      <c r="P62" s="203"/>
    </row>
    <row r="63" spans="1:16" ht="20.100000000000001" customHeight="1" x14ac:dyDescent="0.25">
      <c r="A63" s="15" t="s">
        <v>1023</v>
      </c>
      <c r="B63" s="346" t="s">
        <v>1024</v>
      </c>
      <c r="C63" s="347"/>
      <c r="D63" s="202">
        <v>0.03</v>
      </c>
      <c r="E63" s="202">
        <v>5.0999999999116002E-2</v>
      </c>
      <c r="H63" s="203"/>
      <c r="I63" s="203"/>
      <c r="J63" s="203"/>
      <c r="K63" s="203"/>
      <c r="L63" s="203"/>
      <c r="M63" s="203"/>
      <c r="N63" s="203"/>
      <c r="O63" s="203"/>
      <c r="P63" s="203"/>
    </row>
    <row r="64" spans="1:16" ht="39.950000000000003" customHeight="1" x14ac:dyDescent="0.25">
      <c r="A64" s="348" t="s">
        <v>1025</v>
      </c>
      <c r="B64" s="349"/>
      <c r="C64" s="349"/>
      <c r="D64" s="197"/>
      <c r="E64" s="201"/>
      <c r="H64" s="203"/>
      <c r="I64" s="203"/>
      <c r="J64" s="203"/>
      <c r="K64" s="203"/>
      <c r="L64" s="203"/>
      <c r="M64" s="203"/>
      <c r="N64" s="203"/>
      <c r="O64" s="203"/>
      <c r="P64" s="203"/>
    </row>
    <row r="65" spans="1:5" ht="20.100000000000001" customHeight="1" x14ac:dyDescent="0.25">
      <c r="A65" s="15" t="s">
        <v>1026</v>
      </c>
      <c r="B65" s="346" t="s">
        <v>1027</v>
      </c>
      <c r="C65" s="347"/>
      <c r="D65" s="27"/>
      <c r="E65" s="27"/>
    </row>
    <row r="66" spans="1:5" ht="20.100000000000001" customHeight="1" x14ac:dyDescent="0.25">
      <c r="A66" s="348" t="s">
        <v>1028</v>
      </c>
      <c r="B66" s="349"/>
      <c r="C66" s="349"/>
      <c r="D66" s="197"/>
      <c r="E66" s="201"/>
    </row>
    <row r="67" spans="1:5" ht="50.25" customHeight="1" x14ac:dyDescent="0.25">
      <c r="A67" s="15" t="s">
        <v>178</v>
      </c>
      <c r="B67" s="346" t="s">
        <v>1029</v>
      </c>
      <c r="C67" s="347"/>
      <c r="D67" s="24">
        <v>0</v>
      </c>
      <c r="E67" s="24">
        <v>0</v>
      </c>
    </row>
    <row r="68" spans="1:5" ht="50.25" customHeight="1" x14ac:dyDescent="0.25">
      <c r="A68" s="15" t="s">
        <v>180</v>
      </c>
      <c r="B68" s="346" t="s">
        <v>1030</v>
      </c>
      <c r="C68" s="347"/>
      <c r="D68" s="26">
        <v>0</v>
      </c>
      <c r="E68" s="26">
        <v>173500000</v>
      </c>
    </row>
    <row r="69" spans="1:5" ht="80.099999999999994" customHeight="1" x14ac:dyDescent="0.25">
      <c r="A69" s="15" t="s">
        <v>183</v>
      </c>
      <c r="B69" s="346" t="s">
        <v>1031</v>
      </c>
      <c r="C69" s="347"/>
      <c r="D69" s="26">
        <v>4030419605</v>
      </c>
      <c r="E69" s="26">
        <v>4915933934.5</v>
      </c>
    </row>
    <row r="70" spans="1:5" ht="80.099999999999994" customHeight="1" x14ac:dyDescent="0.25">
      <c r="A70" s="15" t="s">
        <v>1032</v>
      </c>
      <c r="B70" s="346" t="s">
        <v>1033</v>
      </c>
      <c r="C70" s="347"/>
      <c r="D70" s="26">
        <v>4030419605</v>
      </c>
      <c r="E70" s="26">
        <v>4915933934.5</v>
      </c>
    </row>
    <row r="71" spans="1:5" ht="80.099999999999994" customHeight="1" x14ac:dyDescent="0.25">
      <c r="A71" s="15" t="s">
        <v>184</v>
      </c>
      <c r="B71" s="346" t="s">
        <v>1034</v>
      </c>
      <c r="C71" s="347"/>
      <c r="D71" s="202">
        <v>0.09</v>
      </c>
      <c r="E71" s="202">
        <v>7.2475860141159004E-2</v>
      </c>
    </row>
    <row r="72" spans="1:5" ht="80.099999999999994" customHeight="1" x14ac:dyDescent="0.25">
      <c r="A72" s="15" t="s">
        <v>1035</v>
      </c>
      <c r="B72" s="346" t="s">
        <v>1036</v>
      </c>
      <c r="C72" s="347"/>
      <c r="D72" s="202">
        <v>0.09</v>
      </c>
      <c r="E72" s="202">
        <v>7.2475860141159004E-2</v>
      </c>
    </row>
  </sheetData>
  <mergeCells count="67">
    <mergeCell ref="B71:C71"/>
    <mergeCell ref="B72:C72"/>
    <mergeCell ref="B65:C65"/>
    <mergeCell ref="A66:C66"/>
    <mergeCell ref="B67:C67"/>
    <mergeCell ref="B68:C68"/>
    <mergeCell ref="B69:C69"/>
    <mergeCell ref="B60:C60"/>
    <mergeCell ref="B62:C62"/>
    <mergeCell ref="B63:C63"/>
    <mergeCell ref="A64:C64"/>
    <mergeCell ref="B70:C70"/>
    <mergeCell ref="A55:C55"/>
    <mergeCell ref="B56:C56"/>
    <mergeCell ref="B57:C57"/>
    <mergeCell ref="B58:C58"/>
    <mergeCell ref="B59:C59"/>
    <mergeCell ref="B50:C50"/>
    <mergeCell ref="B51:C51"/>
    <mergeCell ref="A52:C52"/>
    <mergeCell ref="B53:C53"/>
    <mergeCell ref="B54:C54"/>
    <mergeCell ref="B45:C45"/>
    <mergeCell ref="B46:C46"/>
    <mergeCell ref="B47:C47"/>
    <mergeCell ref="B48:C48"/>
    <mergeCell ref="B49:C49"/>
    <mergeCell ref="A40:C40"/>
    <mergeCell ref="B41:C41"/>
    <mergeCell ref="B42:C42"/>
    <mergeCell ref="B43:C43"/>
    <mergeCell ref="B44:C44"/>
    <mergeCell ref="A35:C35"/>
    <mergeCell ref="B36:C36"/>
    <mergeCell ref="B37:C37"/>
    <mergeCell ref="B38:C38"/>
    <mergeCell ref="B39:C39"/>
    <mergeCell ref="B30:C30"/>
    <mergeCell ref="B31:C31"/>
    <mergeCell ref="B32:C32"/>
    <mergeCell ref="B33:C33"/>
    <mergeCell ref="B34:C34"/>
    <mergeCell ref="B25:C25"/>
    <mergeCell ref="B26:C26"/>
    <mergeCell ref="A27:C27"/>
    <mergeCell ref="B28:C28"/>
    <mergeCell ref="B29:C29"/>
    <mergeCell ref="B17:C17"/>
    <mergeCell ref="B18:C18"/>
    <mergeCell ref="B19:C19"/>
    <mergeCell ref="B20:C20"/>
    <mergeCell ref="B24:C24"/>
    <mergeCell ref="B12:C12"/>
    <mergeCell ref="B13:C13"/>
    <mergeCell ref="B14:C14"/>
    <mergeCell ref="A15:C15"/>
    <mergeCell ref="B16:C16"/>
    <mergeCell ref="A7:C7"/>
    <mergeCell ref="B8:C8"/>
    <mergeCell ref="B9:C9"/>
    <mergeCell ref="B10:C10"/>
    <mergeCell ref="B11:C11"/>
    <mergeCell ref="A4:C4"/>
    <mergeCell ref="D4:E4"/>
    <mergeCell ref="A5:C5"/>
    <mergeCell ref="A6:C6"/>
    <mergeCell ref="A1:D1"/>
  </mergeCells>
  <pageMargins left="0.7" right="0.7" top="0.75" bottom="0.75" header="0.3" footer="0.3"/>
  <pageSetup paperSize="8"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F17"/>
  <sheetViews>
    <sheetView showGridLines="0" zoomScaleNormal="100" workbookViewId="0">
      <selection activeCell="D1" sqref="D1"/>
    </sheetView>
  </sheetViews>
  <sheetFormatPr baseColWidth="10" defaultColWidth="9.140625" defaultRowHeight="15" x14ac:dyDescent="0.25"/>
  <cols>
    <col min="1" max="1" width="7.42578125" style="11" bestFit="1" customWidth="1"/>
    <col min="2" max="2" width="2.140625" style="11" customWidth="1"/>
    <col min="3" max="3" width="94.28515625" style="11" customWidth="1"/>
    <col min="4" max="4" width="26.7109375" style="11" customWidth="1"/>
    <col min="5" max="5" width="9.140625" style="11"/>
    <col min="6" max="6" width="16.42578125" style="11" bestFit="1" customWidth="1"/>
    <col min="7" max="16384" width="9.140625" style="11"/>
  </cols>
  <sheetData>
    <row r="1" spans="1:6" ht="39.950000000000003" customHeight="1" x14ac:dyDescent="0.25">
      <c r="A1" s="353" t="s">
        <v>1037</v>
      </c>
      <c r="B1" s="353"/>
      <c r="C1" s="353"/>
      <c r="D1" s="133"/>
    </row>
    <row r="2" spans="1:6" ht="15" customHeight="1" x14ac:dyDescent="0.25">
      <c r="A2" s="232" t="s">
        <v>99</v>
      </c>
      <c r="B2" s="79"/>
      <c r="C2" s="79"/>
      <c r="D2" s="133"/>
    </row>
    <row r="3" spans="1:6" ht="20.100000000000001" customHeight="1" x14ac:dyDescent="0.25">
      <c r="A3" s="133"/>
      <c r="B3" s="133"/>
      <c r="C3" s="133"/>
      <c r="D3" s="133"/>
    </row>
    <row r="4" spans="1:6" ht="20.100000000000001" customHeight="1" x14ac:dyDescent="0.25">
      <c r="A4" s="454"/>
      <c r="B4" s="455"/>
      <c r="C4" s="456"/>
      <c r="D4" s="15" t="s">
        <v>100</v>
      </c>
    </row>
    <row r="5" spans="1:6" ht="39.950000000000003" customHeight="1" x14ac:dyDescent="0.25">
      <c r="A5" s="385"/>
      <c r="B5" s="448"/>
      <c r="C5" s="386"/>
      <c r="D5" s="16" t="s">
        <v>949</v>
      </c>
    </row>
    <row r="6" spans="1:6" ht="39.950000000000003" customHeight="1" x14ac:dyDescent="0.25">
      <c r="A6" s="15" t="s">
        <v>1038</v>
      </c>
      <c r="B6" s="346" t="s">
        <v>1039</v>
      </c>
      <c r="C6" s="347"/>
      <c r="D6" s="26">
        <v>3417099986.8600001</v>
      </c>
      <c r="F6" s="128"/>
    </row>
    <row r="7" spans="1:6" ht="20.100000000000001" customHeight="1" x14ac:dyDescent="0.25">
      <c r="A7" s="15" t="s">
        <v>1040</v>
      </c>
      <c r="B7" s="346" t="s">
        <v>1041</v>
      </c>
      <c r="C7" s="347"/>
      <c r="D7" s="24">
        <v>0</v>
      </c>
    </row>
    <row r="8" spans="1:6" ht="20.100000000000001" customHeight="1" x14ac:dyDescent="0.25">
      <c r="A8" s="15" t="s">
        <v>1042</v>
      </c>
      <c r="B8" s="346" t="s">
        <v>1043</v>
      </c>
      <c r="C8" s="347"/>
      <c r="D8" s="26">
        <v>3417099986.8600001</v>
      </c>
    </row>
    <row r="9" spans="1:6" ht="20.100000000000001" customHeight="1" x14ac:dyDescent="0.25">
      <c r="A9" s="15" t="s">
        <v>1044</v>
      </c>
      <c r="B9" s="75"/>
      <c r="C9" s="17" t="s">
        <v>758</v>
      </c>
      <c r="D9" s="24">
        <v>876945403.17999995</v>
      </c>
    </row>
    <row r="10" spans="1:6" ht="20.100000000000001" customHeight="1" x14ac:dyDescent="0.25">
      <c r="A10" s="15" t="s">
        <v>1045</v>
      </c>
      <c r="B10" s="75"/>
      <c r="C10" s="17" t="s">
        <v>1046</v>
      </c>
      <c r="D10" s="24">
        <v>481532227.56</v>
      </c>
    </row>
    <row r="11" spans="1:6" ht="39.950000000000003" customHeight="1" x14ac:dyDescent="0.25">
      <c r="A11" s="15" t="s">
        <v>1047</v>
      </c>
      <c r="B11" s="75"/>
      <c r="C11" s="17" t="s">
        <v>1048</v>
      </c>
      <c r="D11" s="24">
        <v>6986682.9299999997</v>
      </c>
    </row>
    <row r="12" spans="1:6" ht="20.100000000000001" customHeight="1" x14ac:dyDescent="0.25">
      <c r="A12" s="15" t="s">
        <v>1049</v>
      </c>
      <c r="B12" s="75"/>
      <c r="C12" s="17" t="s">
        <v>475</v>
      </c>
      <c r="D12" s="24">
        <v>0</v>
      </c>
    </row>
    <row r="13" spans="1:6" ht="20.100000000000001" customHeight="1" x14ac:dyDescent="0.25">
      <c r="A13" s="15" t="s">
        <v>1050</v>
      </c>
      <c r="B13" s="75"/>
      <c r="C13" s="17" t="s">
        <v>1051</v>
      </c>
      <c r="D13" s="24">
        <v>480701898.93000001</v>
      </c>
    </row>
    <row r="14" spans="1:6" ht="20.100000000000001" customHeight="1" x14ac:dyDescent="0.25">
      <c r="A14" s="15" t="s">
        <v>1052</v>
      </c>
      <c r="B14" s="75"/>
      <c r="C14" s="17" t="s">
        <v>754</v>
      </c>
      <c r="D14" s="24">
        <v>90962875.060000002</v>
      </c>
    </row>
    <row r="15" spans="1:6" ht="20.100000000000001" customHeight="1" x14ac:dyDescent="0.25">
      <c r="A15" s="15" t="s">
        <v>1053</v>
      </c>
      <c r="B15" s="75"/>
      <c r="C15" s="17" t="s">
        <v>1054</v>
      </c>
      <c r="D15" s="24">
        <v>1007981628.03</v>
      </c>
    </row>
    <row r="16" spans="1:6" ht="20.100000000000001" customHeight="1" x14ac:dyDescent="0.25">
      <c r="A16" s="15" t="s">
        <v>1055</v>
      </c>
      <c r="B16" s="75"/>
      <c r="C16" s="17" t="s">
        <v>756</v>
      </c>
      <c r="D16" s="24">
        <v>21247008.280000001</v>
      </c>
    </row>
    <row r="17" spans="1:4" ht="39.950000000000003" customHeight="1" x14ac:dyDescent="0.25">
      <c r="A17" s="15" t="s">
        <v>1056</v>
      </c>
      <c r="B17" s="75"/>
      <c r="C17" s="17" t="s">
        <v>1057</v>
      </c>
      <c r="D17" s="24">
        <v>450742262.88999999</v>
      </c>
    </row>
  </sheetData>
  <mergeCells count="6">
    <mergeCell ref="B7:C7"/>
    <mergeCell ref="B8:C8"/>
    <mergeCell ref="A1:C1"/>
    <mergeCell ref="A4:C4"/>
    <mergeCell ref="A5:C5"/>
    <mergeCell ref="B6:C6"/>
  </mergeCells>
  <pageMargins left="0.7" right="0.7" top="0.75" bottom="0.75" header="0.3" footer="0.3"/>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33082-FDC6-4D66-A8D9-E6309E85933E}">
  <sheetPr>
    <tabColor rgb="FFFFFF00"/>
    <pageSetUpPr fitToPage="1"/>
  </sheetPr>
  <dimension ref="A1:K43"/>
  <sheetViews>
    <sheetView showGridLines="0" zoomScaleNormal="100" workbookViewId="0">
      <selection activeCell="J2" sqref="J2"/>
    </sheetView>
  </sheetViews>
  <sheetFormatPr baseColWidth="10" defaultColWidth="9.140625" defaultRowHeight="15" x14ac:dyDescent="0.25"/>
  <cols>
    <col min="1" max="1" width="8.85546875" style="11" bestFit="1" customWidth="1"/>
    <col min="2" max="2" width="43.7109375" style="11" customWidth="1"/>
    <col min="3" max="3" width="21.85546875" style="11" customWidth="1"/>
    <col min="4" max="11" width="19.140625" style="11" bestFit="1" customWidth="1"/>
    <col min="12" max="16384" width="9.140625" style="11"/>
  </cols>
  <sheetData>
    <row r="1" spans="1:11" ht="24.75" customHeight="1" x14ac:dyDescent="0.25">
      <c r="A1" s="353" t="s">
        <v>1058</v>
      </c>
      <c r="B1" s="353"/>
      <c r="C1" s="353"/>
      <c r="D1" s="326"/>
      <c r="E1" s="326"/>
      <c r="F1" s="326"/>
      <c r="G1" s="326"/>
      <c r="H1" s="326"/>
      <c r="I1" s="326"/>
      <c r="J1" s="326"/>
      <c r="K1" s="326"/>
    </row>
    <row r="2" spans="1:11" ht="15" customHeight="1" x14ac:dyDescent="0.25">
      <c r="A2" s="232" t="s">
        <v>99</v>
      </c>
      <c r="B2" s="318"/>
      <c r="C2" s="318"/>
      <c r="D2" s="326"/>
      <c r="E2" s="326"/>
      <c r="F2" s="326"/>
      <c r="G2" s="326"/>
      <c r="H2" s="326"/>
      <c r="I2" s="326"/>
      <c r="J2" s="326"/>
      <c r="K2" s="326"/>
    </row>
    <row r="3" spans="1:11" ht="20.100000000000001" customHeight="1" x14ac:dyDescent="0.25">
      <c r="A3" s="327"/>
      <c r="B3" s="326"/>
      <c r="C3" s="326"/>
      <c r="D3" s="326"/>
      <c r="E3" s="326"/>
      <c r="F3" s="326"/>
      <c r="G3" s="326"/>
      <c r="H3" s="326"/>
      <c r="I3" s="326"/>
      <c r="J3" s="326"/>
      <c r="K3" s="326"/>
    </row>
    <row r="4" spans="1:11" ht="20.100000000000001" customHeight="1" x14ac:dyDescent="0.25">
      <c r="A4" s="346" t="s">
        <v>1059</v>
      </c>
      <c r="B4" s="450"/>
      <c r="C4" s="347"/>
      <c r="D4" s="25" t="s">
        <v>1243</v>
      </c>
      <c r="E4" s="325"/>
    </row>
    <row r="5" spans="1:11" ht="20.100000000000001" customHeight="1" x14ac:dyDescent="0.25">
      <c r="A5" s="329"/>
      <c r="B5" s="324"/>
      <c r="C5" s="324"/>
      <c r="D5" s="130"/>
    </row>
    <row r="6" spans="1:11" ht="20.100000000000001" customHeight="1" x14ac:dyDescent="0.25">
      <c r="A6" s="327"/>
      <c r="D6" s="319" t="s">
        <v>100</v>
      </c>
      <c r="E6" s="319" t="s">
        <v>101</v>
      </c>
      <c r="F6" s="319" t="s">
        <v>222</v>
      </c>
      <c r="G6" s="319" t="s">
        <v>413</v>
      </c>
      <c r="H6" s="319" t="s">
        <v>414</v>
      </c>
      <c r="I6" s="319" t="s">
        <v>415</v>
      </c>
      <c r="J6" s="319" t="s">
        <v>416</v>
      </c>
      <c r="K6" s="319" t="s">
        <v>417</v>
      </c>
    </row>
    <row r="7" spans="1:11" ht="39.950000000000003" customHeight="1" x14ac:dyDescent="0.25">
      <c r="D7" s="367" t="s">
        <v>1060</v>
      </c>
      <c r="E7" s="367"/>
      <c r="F7" s="367"/>
      <c r="G7" s="367"/>
      <c r="H7" s="367" t="s">
        <v>1061</v>
      </c>
      <c r="I7" s="367"/>
      <c r="J7" s="367"/>
      <c r="K7" s="367"/>
    </row>
    <row r="8" spans="1:11" ht="20.100000000000001" customHeight="1" x14ac:dyDescent="0.25">
      <c r="A8" s="319" t="s">
        <v>1062</v>
      </c>
      <c r="B8" s="346" t="s">
        <v>1063</v>
      </c>
      <c r="C8" s="347"/>
      <c r="D8" s="237">
        <v>44926</v>
      </c>
      <c r="E8" s="237">
        <v>44834</v>
      </c>
      <c r="F8" s="237">
        <v>44742</v>
      </c>
      <c r="G8" s="237">
        <v>44651</v>
      </c>
      <c r="H8" s="237">
        <v>44926</v>
      </c>
      <c r="I8" s="237">
        <v>44834</v>
      </c>
      <c r="J8" s="237">
        <v>44742</v>
      </c>
      <c r="K8" s="237">
        <v>44651</v>
      </c>
    </row>
    <row r="9" spans="1:11" ht="27" customHeight="1" x14ac:dyDescent="0.25">
      <c r="A9" s="321" t="s">
        <v>1064</v>
      </c>
      <c r="B9" s="346" t="s">
        <v>1065</v>
      </c>
      <c r="C9" s="347"/>
      <c r="D9" s="210">
        <v>3</v>
      </c>
      <c r="E9" s="210">
        <v>3</v>
      </c>
      <c r="F9" s="210">
        <v>3</v>
      </c>
      <c r="G9" s="210">
        <v>3</v>
      </c>
      <c r="H9" s="210">
        <v>3</v>
      </c>
      <c r="I9" s="210">
        <v>3</v>
      </c>
      <c r="J9" s="210">
        <v>3</v>
      </c>
      <c r="K9" s="210">
        <v>3</v>
      </c>
    </row>
    <row r="10" spans="1:11" ht="20.100000000000001" customHeight="1" x14ac:dyDescent="0.25">
      <c r="A10" s="487" t="s">
        <v>1066</v>
      </c>
      <c r="B10" s="488"/>
      <c r="C10" s="489"/>
      <c r="D10" s="490"/>
      <c r="E10" s="491"/>
      <c r="F10" s="491"/>
      <c r="G10" s="491"/>
      <c r="H10" s="492"/>
      <c r="I10" s="492"/>
      <c r="J10" s="492"/>
      <c r="K10" s="493"/>
    </row>
    <row r="11" spans="1:11" ht="39.950000000000003" customHeight="1" x14ac:dyDescent="0.25">
      <c r="A11" s="319" t="s">
        <v>105</v>
      </c>
      <c r="B11" s="346" t="s">
        <v>1067</v>
      </c>
      <c r="C11" s="347"/>
      <c r="D11" s="96"/>
      <c r="E11" s="97"/>
      <c r="F11" s="97"/>
      <c r="G11" s="98"/>
      <c r="H11" s="112">
        <v>1406639328.2989328</v>
      </c>
      <c r="I11" s="112">
        <v>1517323420.93606</v>
      </c>
      <c r="J11" s="112">
        <v>1800355371.9166307</v>
      </c>
      <c r="K11" s="112">
        <v>1897293245.7287591</v>
      </c>
    </row>
    <row r="12" spans="1:11" ht="20.100000000000001" customHeight="1" x14ac:dyDescent="0.25">
      <c r="A12" s="348" t="s">
        <v>1068</v>
      </c>
      <c r="B12" s="349"/>
      <c r="C12" s="350"/>
      <c r="D12" s="494"/>
      <c r="E12" s="495"/>
      <c r="F12" s="495"/>
      <c r="G12" s="495"/>
      <c r="H12" s="492"/>
      <c r="I12" s="492"/>
      <c r="J12" s="492"/>
      <c r="K12" s="493"/>
    </row>
    <row r="13" spans="1:11" ht="29.25" customHeight="1" x14ac:dyDescent="0.25">
      <c r="A13" s="319" t="s">
        <v>110</v>
      </c>
      <c r="B13" s="346" t="s">
        <v>1069</v>
      </c>
      <c r="C13" s="347"/>
      <c r="D13" s="112">
        <v>6203044971.7747221</v>
      </c>
      <c r="E13" s="112">
        <v>6172303357.85007</v>
      </c>
      <c r="F13" s="112">
        <v>6149666407.3561888</v>
      </c>
      <c r="G13" s="112">
        <v>6102052429.3410721</v>
      </c>
      <c r="H13" s="112">
        <v>447092481.87083882</v>
      </c>
      <c r="I13" s="112">
        <v>444945722.87779754</v>
      </c>
      <c r="J13" s="112">
        <v>442705571.10756081</v>
      </c>
      <c r="K13" s="112">
        <v>441455760.42403674</v>
      </c>
    </row>
    <row r="14" spans="1:11" ht="20.100000000000001" customHeight="1" x14ac:dyDescent="0.25">
      <c r="A14" s="319" t="s">
        <v>112</v>
      </c>
      <c r="B14" s="374" t="s">
        <v>1070</v>
      </c>
      <c r="C14" s="375"/>
      <c r="D14" s="112">
        <v>4345000834.7456465</v>
      </c>
      <c r="E14" s="112">
        <v>4328740919.8154802</v>
      </c>
      <c r="F14" s="112">
        <v>4325251544.7704163</v>
      </c>
      <c r="G14" s="112">
        <v>4269178347.9049168</v>
      </c>
      <c r="H14" s="112">
        <v>217250041.73728657</v>
      </c>
      <c r="I14" s="112">
        <v>216437045.99078202</v>
      </c>
      <c r="J14" s="112">
        <v>216262577.23852551</v>
      </c>
      <c r="K14" s="112">
        <v>213458917.39524516</v>
      </c>
    </row>
    <row r="15" spans="1:11" ht="20.100000000000001" customHeight="1" x14ac:dyDescent="0.25">
      <c r="A15" s="319" t="s">
        <v>116</v>
      </c>
      <c r="B15" s="374" t="s">
        <v>1071</v>
      </c>
      <c r="C15" s="375"/>
      <c r="D15" s="112">
        <v>1037356259.0812362</v>
      </c>
      <c r="E15" s="112">
        <v>1016878896.0347508</v>
      </c>
      <c r="F15" s="112">
        <v>1002710313.6145307</v>
      </c>
      <c r="G15" s="112">
        <v>993015129.20043409</v>
      </c>
      <c r="H15" s="112">
        <v>103735625.90812349</v>
      </c>
      <c r="I15" s="112">
        <v>101687889.60347474</v>
      </c>
      <c r="J15" s="112">
        <v>100271031.36145277</v>
      </c>
      <c r="K15" s="112">
        <v>99301512.92004244</v>
      </c>
    </row>
    <row r="16" spans="1:11" ht="20.100000000000001" customHeight="1" x14ac:dyDescent="0.25">
      <c r="A16" s="319" t="s">
        <v>118</v>
      </c>
      <c r="B16" s="346" t="s">
        <v>1072</v>
      </c>
      <c r="C16" s="347"/>
      <c r="D16" s="112"/>
      <c r="E16" s="112"/>
      <c r="F16" s="112"/>
      <c r="G16" s="112"/>
      <c r="H16" s="112"/>
      <c r="I16" s="112"/>
      <c r="J16" s="112"/>
      <c r="K16" s="112"/>
    </row>
    <row r="17" spans="1:11" ht="39.950000000000003" customHeight="1" x14ac:dyDescent="0.25">
      <c r="A17" s="319" t="s">
        <v>122</v>
      </c>
      <c r="B17" s="374" t="s">
        <v>1073</v>
      </c>
      <c r="C17" s="375"/>
      <c r="D17" s="112"/>
      <c r="E17" s="112"/>
      <c r="F17" s="112"/>
      <c r="G17" s="112"/>
      <c r="H17" s="112"/>
      <c r="I17" s="112"/>
      <c r="J17" s="112"/>
      <c r="K17" s="112"/>
    </row>
    <row r="18" spans="1:11" ht="20.100000000000001" customHeight="1" x14ac:dyDescent="0.25">
      <c r="A18" s="319" t="s">
        <v>125</v>
      </c>
      <c r="B18" s="374" t="s">
        <v>1074</v>
      </c>
      <c r="C18" s="375"/>
      <c r="D18" s="112">
        <v>1420551990.7400715</v>
      </c>
      <c r="E18" s="112">
        <v>1489700186.2546444</v>
      </c>
      <c r="F18" s="112">
        <v>1504252899.4827697</v>
      </c>
      <c r="G18" s="112">
        <v>1546249970.3080962</v>
      </c>
      <c r="H18" s="112">
        <v>595969809.93280566</v>
      </c>
      <c r="I18" s="112">
        <v>608293034.59784353</v>
      </c>
      <c r="J18" s="112">
        <v>608524382.92761958</v>
      </c>
      <c r="K18" s="112">
        <v>629520494.62883818</v>
      </c>
    </row>
    <row r="19" spans="1:11" ht="20.100000000000001" customHeight="1" x14ac:dyDescent="0.25">
      <c r="A19" s="319" t="s">
        <v>127</v>
      </c>
      <c r="B19" s="374" t="s">
        <v>1075</v>
      </c>
      <c r="C19" s="375"/>
      <c r="D19" s="112">
        <v>5966975.3368408075</v>
      </c>
      <c r="E19" s="112">
        <v>11376144.260377062</v>
      </c>
      <c r="F19" s="112">
        <v>7443290.9884259254</v>
      </c>
      <c r="G19" s="112">
        <v>9765551.7414573822</v>
      </c>
      <c r="H19" s="112">
        <v>5966975.3368408075</v>
      </c>
      <c r="I19" s="112">
        <v>11376144.260377062</v>
      </c>
      <c r="J19" s="112">
        <v>7443290.9884259254</v>
      </c>
      <c r="K19" s="112">
        <v>9765551.7414573822</v>
      </c>
    </row>
    <row r="20" spans="1:11" ht="20.100000000000001" customHeight="1" x14ac:dyDescent="0.25">
      <c r="A20" s="319" t="s">
        <v>129</v>
      </c>
      <c r="B20" s="374" t="s">
        <v>1076</v>
      </c>
      <c r="C20" s="375"/>
      <c r="D20" s="99"/>
      <c r="E20" s="100"/>
      <c r="F20" s="100"/>
      <c r="G20" s="100"/>
      <c r="H20" s="112">
        <v>3053767.3604643261</v>
      </c>
      <c r="I20" s="112">
        <v>17854313.533282917</v>
      </c>
      <c r="J20" s="112">
        <v>513161.25000329071</v>
      </c>
      <c r="K20" s="112">
        <v>0</v>
      </c>
    </row>
    <row r="21" spans="1:11" ht="20.100000000000001" customHeight="1" x14ac:dyDescent="0.25">
      <c r="A21" s="319" t="s">
        <v>131</v>
      </c>
      <c r="B21" s="346" t="s">
        <v>1077</v>
      </c>
      <c r="C21" s="347"/>
      <c r="D21" s="112"/>
      <c r="E21" s="112"/>
      <c r="F21" s="112"/>
      <c r="G21" s="112"/>
      <c r="H21" s="112"/>
      <c r="I21" s="112"/>
      <c r="J21" s="112"/>
      <c r="K21" s="112"/>
    </row>
    <row r="22" spans="1:11" ht="26.25" customHeight="1" x14ac:dyDescent="0.25">
      <c r="A22" s="319" t="s">
        <v>133</v>
      </c>
      <c r="B22" s="374" t="s">
        <v>1078</v>
      </c>
      <c r="C22" s="375"/>
      <c r="D22" s="112">
        <v>65706558.876666665</v>
      </c>
      <c r="E22" s="112">
        <v>43211561.346666671</v>
      </c>
      <c r="F22" s="112">
        <v>34699979.726666667</v>
      </c>
      <c r="G22" s="112">
        <v>29690284.543333333</v>
      </c>
      <c r="H22" s="112">
        <v>65706558.876666665</v>
      </c>
      <c r="I22" s="112">
        <v>43211561.346666671</v>
      </c>
      <c r="J22" s="112">
        <v>34699979.726666667</v>
      </c>
      <c r="K22" s="112">
        <v>29690284.543333333</v>
      </c>
    </row>
    <row r="23" spans="1:11" ht="26.25" customHeight="1" x14ac:dyDescent="0.25">
      <c r="A23" s="319" t="s">
        <v>135</v>
      </c>
      <c r="B23" s="374" t="s">
        <v>1079</v>
      </c>
      <c r="C23" s="375"/>
      <c r="D23" s="112"/>
      <c r="E23" s="112"/>
      <c r="F23" s="112"/>
      <c r="G23" s="112"/>
      <c r="H23" s="112"/>
      <c r="I23" s="112"/>
      <c r="J23" s="112"/>
      <c r="K23" s="112"/>
    </row>
    <row r="24" spans="1:11" ht="20.100000000000001" customHeight="1" x14ac:dyDescent="0.25">
      <c r="A24" s="319" t="s">
        <v>137</v>
      </c>
      <c r="B24" s="374" t="s">
        <v>1080</v>
      </c>
      <c r="C24" s="375"/>
      <c r="D24" s="112">
        <v>1638547582.9636581</v>
      </c>
      <c r="E24" s="112">
        <v>1719533666.7490261</v>
      </c>
      <c r="F24" s="112">
        <v>1697130629.2737854</v>
      </c>
      <c r="G24" s="112">
        <v>1656651261.635555</v>
      </c>
      <c r="H24" s="112">
        <v>157863764.01034021</v>
      </c>
      <c r="I24" s="112">
        <v>161285316.12673771</v>
      </c>
      <c r="J24" s="112">
        <v>165524088.36342356</v>
      </c>
      <c r="K24" s="112">
        <v>169487109.7429972</v>
      </c>
    </row>
    <row r="25" spans="1:11" ht="20.100000000000001" customHeight="1" x14ac:dyDescent="0.25">
      <c r="A25" s="319" t="s">
        <v>139</v>
      </c>
      <c r="B25" s="346" t="s">
        <v>1081</v>
      </c>
      <c r="C25" s="347"/>
      <c r="D25" s="112"/>
      <c r="E25" s="112"/>
      <c r="F25" s="112"/>
      <c r="G25" s="112"/>
      <c r="H25" s="112"/>
      <c r="I25" s="112"/>
      <c r="J25" s="112"/>
      <c r="K25" s="112"/>
    </row>
    <row r="26" spans="1:11" ht="20.100000000000001" customHeight="1" x14ac:dyDescent="0.25">
      <c r="A26" s="319" t="s">
        <v>141</v>
      </c>
      <c r="B26" s="346" t="s">
        <v>1082</v>
      </c>
      <c r="C26" s="347"/>
      <c r="D26" s="112">
        <v>644808492.20056498</v>
      </c>
      <c r="E26" s="112">
        <v>664074261.09012401</v>
      </c>
      <c r="F26" s="112">
        <v>656125950.8276</v>
      </c>
      <c r="G26" s="112">
        <v>655276622.59973061</v>
      </c>
      <c r="H26" s="112">
        <v>6454084.9220056413</v>
      </c>
      <c r="I26" s="112">
        <v>6682966.5607137764</v>
      </c>
      <c r="J26" s="112">
        <v>6681650.4742226452</v>
      </c>
      <c r="K26" s="112">
        <v>6667415.5174640128</v>
      </c>
    </row>
    <row r="27" spans="1:11" ht="20.100000000000001" customHeight="1" x14ac:dyDescent="0.25">
      <c r="A27" s="319" t="s">
        <v>143</v>
      </c>
      <c r="B27" s="346" t="s">
        <v>1083</v>
      </c>
      <c r="C27" s="347"/>
      <c r="D27" s="93"/>
      <c r="E27" s="94"/>
      <c r="F27" s="94"/>
      <c r="G27" s="94"/>
      <c r="H27" s="112">
        <v>1281089519.8564665</v>
      </c>
      <c r="I27" s="112">
        <v>1287697621.4589918</v>
      </c>
      <c r="J27" s="112">
        <v>1265750017.3379204</v>
      </c>
      <c r="K27" s="112">
        <v>1286586616.5981271</v>
      </c>
    </row>
    <row r="28" spans="1:11" ht="20.100000000000001" customHeight="1" x14ac:dyDescent="0.25">
      <c r="A28" s="348" t="s">
        <v>1084</v>
      </c>
      <c r="B28" s="349"/>
      <c r="C28" s="350"/>
      <c r="D28" s="483"/>
      <c r="E28" s="484"/>
      <c r="F28" s="484"/>
      <c r="G28" s="484"/>
      <c r="H28" s="485"/>
      <c r="I28" s="485"/>
      <c r="J28" s="485"/>
      <c r="K28" s="486"/>
    </row>
    <row r="29" spans="1:11" ht="20.100000000000001" customHeight="1" x14ac:dyDescent="0.25">
      <c r="A29" s="319" t="s">
        <v>145</v>
      </c>
      <c r="B29" s="346" t="s">
        <v>1085</v>
      </c>
      <c r="C29" s="347"/>
      <c r="D29" s="112">
        <v>278213385.31141233</v>
      </c>
      <c r="E29" s="112">
        <v>261500583.96959871</v>
      </c>
      <c r="F29" s="112"/>
      <c r="G29" s="112"/>
      <c r="H29" s="112">
        <v>278213385.31141233</v>
      </c>
      <c r="I29" s="112">
        <v>261500583.96959871</v>
      </c>
      <c r="J29" s="112"/>
      <c r="K29" s="112"/>
    </row>
    <row r="30" spans="1:11" ht="20.100000000000001" customHeight="1" x14ac:dyDescent="0.25">
      <c r="A30" s="319" t="s">
        <v>147</v>
      </c>
      <c r="B30" s="346" t="s">
        <v>1086</v>
      </c>
      <c r="C30" s="347"/>
      <c r="D30" s="112">
        <v>241332501.65293816</v>
      </c>
      <c r="E30" s="112">
        <v>303615860.87276167</v>
      </c>
      <c r="F30" s="112">
        <v>270121599.78418827</v>
      </c>
      <c r="G30" s="112">
        <v>275464935.01043147</v>
      </c>
      <c r="H30" s="112">
        <v>193870317.81239426</v>
      </c>
      <c r="I30" s="112">
        <v>266023292.9220928</v>
      </c>
      <c r="J30" s="112">
        <v>228665858.87677398</v>
      </c>
      <c r="K30" s="112">
        <v>243585320.93364826</v>
      </c>
    </row>
    <row r="31" spans="1:11" ht="20.100000000000001" customHeight="1" x14ac:dyDescent="0.25">
      <c r="A31" s="319" t="s">
        <v>149</v>
      </c>
      <c r="B31" s="346" t="s">
        <v>1087</v>
      </c>
      <c r="C31" s="347"/>
      <c r="D31" s="112"/>
      <c r="E31" s="112"/>
      <c r="F31" s="112"/>
      <c r="G31" s="112"/>
      <c r="H31" s="112"/>
      <c r="I31" s="112"/>
      <c r="J31" s="112"/>
      <c r="K31" s="112"/>
    </row>
    <row r="32" spans="1:11" ht="60" customHeight="1" x14ac:dyDescent="0.25">
      <c r="A32" s="319" t="s">
        <v>1088</v>
      </c>
      <c r="B32" s="346" t="s">
        <v>1089</v>
      </c>
      <c r="C32" s="347"/>
      <c r="D32" s="96"/>
      <c r="E32" s="97"/>
      <c r="F32" s="97"/>
      <c r="G32" s="98"/>
      <c r="H32" s="112"/>
      <c r="I32" s="112"/>
      <c r="J32" s="112"/>
      <c r="K32" s="112"/>
    </row>
    <row r="33" spans="1:11" ht="25.5" customHeight="1" x14ac:dyDescent="0.25">
      <c r="A33" s="319" t="s">
        <v>1090</v>
      </c>
      <c r="B33" s="346" t="s">
        <v>1091</v>
      </c>
      <c r="C33" s="347"/>
      <c r="D33" s="99"/>
      <c r="E33" s="100"/>
      <c r="F33" s="100"/>
      <c r="G33" s="101"/>
      <c r="H33" s="112"/>
      <c r="I33" s="112"/>
      <c r="J33" s="112"/>
      <c r="K33" s="112"/>
    </row>
    <row r="34" spans="1:11" ht="20.100000000000001" customHeight="1" x14ac:dyDescent="0.25">
      <c r="A34" s="319" t="s">
        <v>151</v>
      </c>
      <c r="B34" s="346" t="s">
        <v>1092</v>
      </c>
      <c r="C34" s="347"/>
      <c r="D34" s="112">
        <v>519545886.96435046</v>
      </c>
      <c r="E34" s="112">
        <v>565116444.84236038</v>
      </c>
      <c r="F34" s="112">
        <v>270121599.78418827</v>
      </c>
      <c r="G34" s="112">
        <v>275464935.01043147</v>
      </c>
      <c r="H34" s="112">
        <v>472083703.1238066</v>
      </c>
      <c r="I34" s="112">
        <v>527523876.89169151</v>
      </c>
      <c r="J34" s="112">
        <v>228665858.87677398</v>
      </c>
      <c r="K34" s="112">
        <v>243585320.93364826</v>
      </c>
    </row>
    <row r="35" spans="1:11" ht="20.100000000000001" customHeight="1" x14ac:dyDescent="0.25">
      <c r="A35" s="319" t="s">
        <v>152</v>
      </c>
      <c r="B35" s="374" t="s">
        <v>1093</v>
      </c>
      <c r="C35" s="375"/>
      <c r="D35" s="112">
        <v>0</v>
      </c>
      <c r="E35" s="112">
        <v>0</v>
      </c>
      <c r="F35" s="112">
        <v>0</v>
      </c>
      <c r="G35" s="112">
        <v>0</v>
      </c>
      <c r="H35" s="112"/>
      <c r="I35" s="112"/>
      <c r="J35" s="112"/>
      <c r="K35" s="112"/>
    </row>
    <row r="36" spans="1:11" ht="20.100000000000001" customHeight="1" x14ac:dyDescent="0.25">
      <c r="A36" s="319" t="s">
        <v>154</v>
      </c>
      <c r="B36" s="374" t="s">
        <v>1094</v>
      </c>
      <c r="C36" s="375"/>
      <c r="D36" s="112">
        <v>0</v>
      </c>
      <c r="E36" s="112">
        <v>0</v>
      </c>
      <c r="F36" s="112">
        <v>0</v>
      </c>
      <c r="G36" s="112">
        <v>0</v>
      </c>
      <c r="H36" s="112"/>
      <c r="I36" s="112"/>
      <c r="J36" s="112"/>
      <c r="K36" s="112"/>
    </row>
    <row r="37" spans="1:11" ht="20.100000000000001" customHeight="1" x14ac:dyDescent="0.25">
      <c r="A37" s="319" t="s">
        <v>156</v>
      </c>
      <c r="B37" s="374" t="s">
        <v>1095</v>
      </c>
      <c r="C37" s="375"/>
      <c r="D37" s="112">
        <v>519545886.96435046</v>
      </c>
      <c r="E37" s="112">
        <v>565116444.84236038</v>
      </c>
      <c r="F37" s="112">
        <v>270121599.78418827</v>
      </c>
      <c r="G37" s="112">
        <v>275464935.01043147</v>
      </c>
      <c r="H37" s="112">
        <v>472083703.1238066</v>
      </c>
      <c r="I37" s="112">
        <v>527523876.89169151</v>
      </c>
      <c r="J37" s="112">
        <v>228665858.87677398</v>
      </c>
      <c r="K37" s="112">
        <v>243585320.93364826</v>
      </c>
    </row>
    <row r="38" spans="1:11" ht="20.100000000000001" customHeight="1" x14ac:dyDescent="0.25">
      <c r="A38" s="177"/>
      <c r="B38" s="130"/>
      <c r="C38" s="130"/>
      <c r="D38" s="130"/>
      <c r="E38" s="130"/>
      <c r="F38" s="130"/>
      <c r="G38" s="211"/>
      <c r="H38" s="451" t="s">
        <v>1096</v>
      </c>
      <c r="I38" s="451"/>
      <c r="J38" s="451"/>
      <c r="K38" s="451"/>
    </row>
    <row r="39" spans="1:11" ht="20.100000000000001" customHeight="1" x14ac:dyDescent="0.25">
      <c r="A39" s="319" t="s">
        <v>160</v>
      </c>
      <c r="B39" s="346" t="s">
        <v>1097</v>
      </c>
      <c r="C39" s="347"/>
      <c r="D39" s="93"/>
      <c r="E39" s="94"/>
      <c r="F39" s="94"/>
      <c r="G39" s="95"/>
      <c r="H39" s="112">
        <f t="shared" ref="H39:J39" si="0">H11</f>
        <v>1406639328.2989328</v>
      </c>
      <c r="I39" s="112">
        <f t="shared" si="0"/>
        <v>1517323420.93606</v>
      </c>
      <c r="J39" s="112">
        <f t="shared" si="0"/>
        <v>1800355371.9166307</v>
      </c>
      <c r="K39" s="112">
        <f>K11</f>
        <v>1897293245.7287591</v>
      </c>
    </row>
    <row r="40" spans="1:11" ht="20.100000000000001" customHeight="1" x14ac:dyDescent="0.25">
      <c r="A40" s="319" t="s">
        <v>162</v>
      </c>
      <c r="B40" s="346" t="s">
        <v>1098</v>
      </c>
      <c r="C40" s="347"/>
      <c r="D40" s="96"/>
      <c r="E40" s="97"/>
      <c r="F40" s="97"/>
      <c r="G40" s="98"/>
      <c r="H40" s="112">
        <f t="shared" ref="H40:J40" si="1">H27-H37</f>
        <v>809005816.73265994</v>
      </c>
      <c r="I40" s="112">
        <f t="shared" si="1"/>
        <v>760173744.56730032</v>
      </c>
      <c r="J40" s="112">
        <f t="shared" si="1"/>
        <v>1037084158.4611465</v>
      </c>
      <c r="K40" s="112">
        <f>K27-K37</f>
        <v>1043001295.6644789</v>
      </c>
    </row>
    <row r="41" spans="1:11" ht="20.100000000000001" customHeight="1" x14ac:dyDescent="0.25">
      <c r="A41" s="319" t="s">
        <v>164</v>
      </c>
      <c r="B41" s="346" t="s">
        <v>1099</v>
      </c>
      <c r="C41" s="347"/>
      <c r="D41" s="99"/>
      <c r="E41" s="100"/>
      <c r="F41" s="100"/>
      <c r="G41" s="101"/>
      <c r="H41" s="212">
        <f t="shared" ref="H41:J41" si="2">H39/H40</f>
        <v>1.7387258524047966</v>
      </c>
      <c r="I41" s="212">
        <f t="shared" si="2"/>
        <v>1.9960218723414842</v>
      </c>
      <c r="J41" s="212">
        <f t="shared" si="2"/>
        <v>1.7359780855085538</v>
      </c>
      <c r="K41" s="212">
        <f>K39/K40</f>
        <v>1.8190708425918347</v>
      </c>
    </row>
    <row r="43" spans="1:11" x14ac:dyDescent="0.25">
      <c r="H43" s="213"/>
    </row>
  </sheetData>
  <mergeCells count="41">
    <mergeCell ref="B13:C13"/>
    <mergeCell ref="A1:C1"/>
    <mergeCell ref="A4:C4"/>
    <mergeCell ref="D7:G7"/>
    <mergeCell ref="H7:K7"/>
    <mergeCell ref="B8:C8"/>
    <mergeCell ref="B9:C9"/>
    <mergeCell ref="A10:C10"/>
    <mergeCell ref="D10:K10"/>
    <mergeCell ref="B11:C11"/>
    <mergeCell ref="A12:C12"/>
    <mergeCell ref="D12:K12"/>
    <mergeCell ref="B25:C25"/>
    <mergeCell ref="B14:C14"/>
    <mergeCell ref="B15:C15"/>
    <mergeCell ref="B16:C16"/>
    <mergeCell ref="B17:C17"/>
    <mergeCell ref="B18:C18"/>
    <mergeCell ref="B19:C19"/>
    <mergeCell ref="B20:C20"/>
    <mergeCell ref="B21:C21"/>
    <mergeCell ref="B22:C22"/>
    <mergeCell ref="B23:C23"/>
    <mergeCell ref="B24:C24"/>
    <mergeCell ref="B36:C36"/>
    <mergeCell ref="B26:C26"/>
    <mergeCell ref="B27:C27"/>
    <mergeCell ref="A28:C28"/>
    <mergeCell ref="D28:K28"/>
    <mergeCell ref="B29:C29"/>
    <mergeCell ref="B30:C30"/>
    <mergeCell ref="B31:C31"/>
    <mergeCell ref="B32:C32"/>
    <mergeCell ref="B33:C33"/>
    <mergeCell ref="B34:C34"/>
    <mergeCell ref="B35:C35"/>
    <mergeCell ref="B37:C37"/>
    <mergeCell ref="H38:K38"/>
    <mergeCell ref="B39:C39"/>
    <mergeCell ref="B40:C40"/>
    <mergeCell ref="B41:C41"/>
  </mergeCells>
  <pageMargins left="0.7" right="0.7" top="0.75" bottom="0.75" header="0.3" footer="0.3"/>
  <pageSetup paperSize="8" scale="84" fitToHeight="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0CE3F-C07F-49B6-84C8-2F0A9987A988}">
  <sheetPr>
    <tabColor rgb="FFFFFF00"/>
    <pageSetUpPr fitToPage="1"/>
  </sheetPr>
  <dimension ref="A1:L43"/>
  <sheetViews>
    <sheetView showGridLines="0" zoomScaleNormal="100" workbookViewId="0">
      <selection activeCell="I1" sqref="I1"/>
    </sheetView>
  </sheetViews>
  <sheetFormatPr baseColWidth="10" defaultColWidth="9.140625" defaultRowHeight="15" x14ac:dyDescent="0.25"/>
  <cols>
    <col min="1" max="1" width="9.85546875" style="323" bestFit="1" customWidth="1"/>
    <col min="2" max="3" width="2.140625" style="323" customWidth="1"/>
    <col min="4" max="4" width="65.5703125" style="323" customWidth="1"/>
    <col min="5" max="5" width="19.42578125" style="323" bestFit="1" customWidth="1"/>
    <col min="6" max="6" width="19.140625" style="323" bestFit="1" customWidth="1"/>
    <col min="7" max="7" width="17.28515625" style="323" bestFit="1" customWidth="1"/>
    <col min="8" max="8" width="19.140625" style="323" bestFit="1" customWidth="1"/>
    <col min="9" max="9" width="20.42578125" style="323" bestFit="1" customWidth="1"/>
    <col min="10" max="10" width="9.140625" style="11"/>
    <col min="11" max="11" width="12.140625" style="323" bestFit="1" customWidth="1"/>
    <col min="12" max="12" width="14.28515625" style="323" bestFit="1" customWidth="1"/>
    <col min="13" max="16384" width="9.140625" style="323"/>
  </cols>
  <sheetData>
    <row r="1" spans="1:9" ht="24.75" customHeight="1" x14ac:dyDescent="0.25">
      <c r="A1" s="353" t="s">
        <v>1100</v>
      </c>
      <c r="B1" s="353"/>
      <c r="C1" s="353"/>
      <c r="D1" s="353"/>
      <c r="E1" s="326"/>
      <c r="F1" s="326"/>
      <c r="G1" s="326"/>
      <c r="H1" s="326"/>
      <c r="I1" s="326"/>
    </row>
    <row r="2" spans="1:9" ht="15" customHeight="1" x14ac:dyDescent="0.25">
      <c r="A2" s="232" t="s">
        <v>99</v>
      </c>
      <c r="B2" s="318"/>
      <c r="C2" s="318"/>
      <c r="D2" s="318"/>
      <c r="E2" s="326"/>
      <c r="F2" s="326"/>
      <c r="G2" s="326"/>
      <c r="H2" s="326"/>
      <c r="I2" s="326"/>
    </row>
    <row r="3" spans="1:9" x14ac:dyDescent="0.25">
      <c r="A3" s="326"/>
      <c r="B3" s="326"/>
      <c r="C3" s="326"/>
      <c r="D3" s="326"/>
      <c r="E3" s="326"/>
      <c r="F3" s="326"/>
      <c r="G3" s="326"/>
      <c r="H3" s="326"/>
      <c r="I3" s="326"/>
    </row>
    <row r="4" spans="1:9" ht="20.100000000000001" customHeight="1" x14ac:dyDescent="0.25">
      <c r="A4" s="320"/>
      <c r="B4" s="214"/>
      <c r="C4" s="214"/>
      <c r="D4" s="215"/>
      <c r="E4" s="321" t="s">
        <v>100</v>
      </c>
      <c r="F4" s="321" t="s">
        <v>101</v>
      </c>
      <c r="G4" s="321" t="s">
        <v>222</v>
      </c>
      <c r="H4" s="321" t="s">
        <v>413</v>
      </c>
      <c r="I4" s="321" t="s">
        <v>414</v>
      </c>
    </row>
    <row r="5" spans="1:9" ht="39.950000000000003" customHeight="1" x14ac:dyDescent="0.25">
      <c r="A5" s="238" t="s">
        <v>1101</v>
      </c>
      <c r="B5" s="238"/>
      <c r="C5" s="238"/>
      <c r="D5" s="233"/>
      <c r="E5" s="378" t="s">
        <v>1102</v>
      </c>
      <c r="F5" s="387"/>
      <c r="G5" s="387"/>
      <c r="H5" s="379"/>
      <c r="I5" s="146" t="s">
        <v>1103</v>
      </c>
    </row>
    <row r="6" spans="1:9" ht="39.950000000000003" customHeight="1" x14ac:dyDescent="0.25">
      <c r="A6" s="216"/>
      <c r="B6" s="217"/>
      <c r="C6" s="217"/>
      <c r="D6" s="218"/>
      <c r="E6" s="319" t="s">
        <v>1104</v>
      </c>
      <c r="F6" s="319" t="s">
        <v>1105</v>
      </c>
      <c r="G6" s="319" t="s">
        <v>1106</v>
      </c>
      <c r="H6" s="319" t="s">
        <v>1107</v>
      </c>
      <c r="I6" s="147"/>
    </row>
    <row r="7" spans="1:9" ht="20.100000000000001" customHeight="1" x14ac:dyDescent="0.25">
      <c r="A7" s="348" t="s">
        <v>1108</v>
      </c>
      <c r="B7" s="349"/>
      <c r="C7" s="349"/>
      <c r="D7" s="349"/>
      <c r="E7" s="350"/>
      <c r="F7" s="458"/>
      <c r="G7" s="458"/>
      <c r="H7" s="458"/>
      <c r="I7" s="458"/>
    </row>
    <row r="8" spans="1:9" ht="20.100000000000001" customHeight="1" x14ac:dyDescent="0.25">
      <c r="A8" s="322" t="s">
        <v>105</v>
      </c>
      <c r="B8" s="469" t="s">
        <v>1109</v>
      </c>
      <c r="C8" s="469"/>
      <c r="D8" s="470"/>
      <c r="E8" s="24"/>
      <c r="F8" s="24"/>
      <c r="G8" s="24"/>
      <c r="H8" s="24">
        <v>1447660340</v>
      </c>
      <c r="I8" s="24">
        <v>1447660340</v>
      </c>
    </row>
    <row r="9" spans="1:9" ht="20.100000000000001" customHeight="1" x14ac:dyDescent="0.25">
      <c r="A9" s="319" t="s">
        <v>110</v>
      </c>
      <c r="B9" s="330"/>
      <c r="C9" s="496" t="s">
        <v>1110</v>
      </c>
      <c r="D9" s="375"/>
      <c r="E9" s="24"/>
      <c r="F9" s="24"/>
      <c r="G9" s="24"/>
      <c r="H9" s="24">
        <v>1356905637</v>
      </c>
      <c r="I9" s="24">
        <v>1356905637</v>
      </c>
    </row>
    <row r="10" spans="1:9" ht="20.100000000000001" customHeight="1" x14ac:dyDescent="0.25">
      <c r="A10" s="319" t="s">
        <v>112</v>
      </c>
      <c r="B10" s="330"/>
      <c r="C10" s="496" t="s">
        <v>1111</v>
      </c>
      <c r="D10" s="375"/>
      <c r="E10" s="140"/>
      <c r="F10" s="24"/>
      <c r="G10" s="24"/>
      <c r="H10" s="24">
        <v>90754702.780000001</v>
      </c>
      <c r="I10" s="24">
        <v>90754702.780000001</v>
      </c>
    </row>
    <row r="11" spans="1:9" ht="20.100000000000001" customHeight="1" x14ac:dyDescent="0.25">
      <c r="A11" s="319" t="s">
        <v>116</v>
      </c>
      <c r="B11" s="450" t="s">
        <v>1112</v>
      </c>
      <c r="C11" s="450"/>
      <c r="D11" s="347"/>
      <c r="E11" s="148"/>
      <c r="F11" s="24">
        <v>5587476693</v>
      </c>
      <c r="G11" s="24">
        <v>485319234.60000002</v>
      </c>
      <c r="H11" s="24">
        <v>159809221.59999999</v>
      </c>
      <c r="I11" s="24">
        <v>5838906874</v>
      </c>
    </row>
    <row r="12" spans="1:9" ht="20.100000000000001" customHeight="1" x14ac:dyDescent="0.25">
      <c r="A12" s="319" t="s">
        <v>118</v>
      </c>
      <c r="B12" s="330"/>
      <c r="C12" s="496" t="s">
        <v>1070</v>
      </c>
      <c r="D12" s="375"/>
      <c r="E12" s="148"/>
      <c r="F12" s="24">
        <v>3951111813</v>
      </c>
      <c r="G12" s="24">
        <v>320514550.89999998</v>
      </c>
      <c r="H12" s="24">
        <v>107512378.2</v>
      </c>
      <c r="I12" s="24">
        <v>4165557424</v>
      </c>
    </row>
    <row r="13" spans="1:9" ht="20.100000000000001" customHeight="1" x14ac:dyDescent="0.25">
      <c r="A13" s="319" t="s">
        <v>122</v>
      </c>
      <c r="B13" s="330"/>
      <c r="C13" s="496" t="s">
        <v>1071</v>
      </c>
      <c r="D13" s="375"/>
      <c r="E13" s="148"/>
      <c r="F13" s="24">
        <v>1636364880</v>
      </c>
      <c r="G13" s="24">
        <v>164804683.69999999</v>
      </c>
      <c r="H13" s="24">
        <v>52296843.420000002</v>
      </c>
      <c r="I13" s="24">
        <v>1673349450</v>
      </c>
    </row>
    <row r="14" spans="1:9" ht="20.100000000000001" customHeight="1" x14ac:dyDescent="0.25">
      <c r="A14" s="319" t="s">
        <v>125</v>
      </c>
      <c r="B14" s="450" t="s">
        <v>1113</v>
      </c>
      <c r="C14" s="450"/>
      <c r="D14" s="347"/>
      <c r="E14" s="148"/>
      <c r="F14" s="24">
        <v>2660911939</v>
      </c>
      <c r="G14" s="24">
        <v>458859523</v>
      </c>
      <c r="H14" s="24">
        <v>3328900811.0999999</v>
      </c>
      <c r="I14" s="24">
        <v>4265305461.8000002</v>
      </c>
    </row>
    <row r="15" spans="1:9" ht="20.100000000000001" customHeight="1" x14ac:dyDescent="0.25">
      <c r="A15" s="319" t="s">
        <v>127</v>
      </c>
      <c r="B15" s="330"/>
      <c r="C15" s="496" t="s">
        <v>1114</v>
      </c>
      <c r="D15" s="375"/>
      <c r="E15" s="148"/>
      <c r="F15" s="24"/>
      <c r="G15" s="24"/>
      <c r="H15" s="24"/>
      <c r="I15" s="24"/>
    </row>
    <row r="16" spans="1:9" ht="20.100000000000001" customHeight="1" x14ac:dyDescent="0.25">
      <c r="A16" s="319" t="s">
        <v>129</v>
      </c>
      <c r="B16" s="330"/>
      <c r="C16" s="496" t="s">
        <v>1115</v>
      </c>
      <c r="D16" s="375"/>
      <c r="E16" s="148"/>
      <c r="F16" s="24">
        <v>2660911939</v>
      </c>
      <c r="G16" s="24">
        <v>458859523</v>
      </c>
      <c r="H16" s="24">
        <v>3328900811.0999999</v>
      </c>
      <c r="I16" s="24">
        <v>4265305461.8000002</v>
      </c>
    </row>
    <row r="17" spans="1:12" ht="20.100000000000001" customHeight="1" x14ac:dyDescent="0.25">
      <c r="A17" s="319" t="s">
        <v>131</v>
      </c>
      <c r="B17" s="450" t="s">
        <v>1116</v>
      </c>
      <c r="C17" s="450"/>
      <c r="D17" s="347"/>
      <c r="E17" s="149"/>
      <c r="F17" s="24"/>
      <c r="G17" s="24"/>
      <c r="H17" s="24"/>
      <c r="I17" s="24"/>
    </row>
    <row r="18" spans="1:12" ht="20.100000000000001" customHeight="1" x14ac:dyDescent="0.25">
      <c r="A18" s="319" t="s">
        <v>133</v>
      </c>
      <c r="B18" s="450" t="s">
        <v>1117</v>
      </c>
      <c r="C18" s="450"/>
      <c r="D18" s="347"/>
      <c r="E18" s="24"/>
      <c r="F18" s="24">
        <v>301574830.10000002</v>
      </c>
      <c r="G18" s="24">
        <v>0</v>
      </c>
      <c r="H18" s="24">
        <v>157191857.40000001</v>
      </c>
      <c r="I18" s="24">
        <v>157191857.40000001</v>
      </c>
    </row>
    <row r="19" spans="1:12" ht="20.100000000000001" customHeight="1" x14ac:dyDescent="0.25">
      <c r="A19" s="319" t="s">
        <v>135</v>
      </c>
      <c r="B19" s="330"/>
      <c r="C19" s="496" t="s">
        <v>1118</v>
      </c>
      <c r="D19" s="375"/>
      <c r="E19" s="24">
        <v>367480259.5</v>
      </c>
      <c r="F19" s="197"/>
      <c r="G19" s="209"/>
      <c r="H19" s="209"/>
      <c r="I19" s="201"/>
    </row>
    <row r="20" spans="1:12" ht="39.950000000000003" customHeight="1" x14ac:dyDescent="0.25">
      <c r="A20" s="319" t="s">
        <v>137</v>
      </c>
      <c r="B20" s="330"/>
      <c r="C20" s="496" t="s">
        <v>1119</v>
      </c>
      <c r="D20" s="375"/>
      <c r="E20" s="140"/>
      <c r="F20" s="24"/>
      <c r="G20" s="24"/>
      <c r="H20" s="24"/>
      <c r="I20" s="24"/>
    </row>
    <row r="21" spans="1:12" ht="20.100000000000001" customHeight="1" x14ac:dyDescent="0.25">
      <c r="A21" s="328" t="s">
        <v>139</v>
      </c>
      <c r="B21" s="349" t="s">
        <v>1120</v>
      </c>
      <c r="C21" s="349"/>
      <c r="D21" s="350"/>
      <c r="E21" s="219"/>
      <c r="F21" s="209"/>
      <c r="G21" s="209"/>
      <c r="H21" s="201"/>
      <c r="I21" s="198">
        <f>I18+I14+I11+I8</f>
        <v>11709064533.200001</v>
      </c>
      <c r="L21" s="5"/>
    </row>
    <row r="22" spans="1:12" ht="20.100000000000001" customHeight="1" x14ac:dyDescent="0.25">
      <c r="A22" s="348" t="s">
        <v>1121</v>
      </c>
      <c r="B22" s="349"/>
      <c r="C22" s="349"/>
      <c r="D22" s="349"/>
      <c r="E22" s="489"/>
      <c r="F22" s="497"/>
      <c r="G22" s="497"/>
      <c r="H22" s="497"/>
      <c r="I22" s="458"/>
    </row>
    <row r="23" spans="1:12" ht="20.100000000000001" customHeight="1" x14ac:dyDescent="0.25">
      <c r="A23" s="328" t="s">
        <v>141</v>
      </c>
      <c r="B23" s="346" t="s">
        <v>1067</v>
      </c>
      <c r="C23" s="450"/>
      <c r="D23" s="450"/>
      <c r="E23" s="220"/>
      <c r="F23" s="209"/>
      <c r="G23" s="209"/>
      <c r="H23" s="201"/>
      <c r="I23" s="24">
        <v>113652658.3</v>
      </c>
    </row>
    <row r="24" spans="1:12" ht="24.75" customHeight="1" x14ac:dyDescent="0.25">
      <c r="A24" s="328" t="s">
        <v>1122</v>
      </c>
      <c r="B24" s="346" t="s">
        <v>1123</v>
      </c>
      <c r="C24" s="450"/>
      <c r="D24" s="450"/>
      <c r="E24" s="148"/>
      <c r="F24" s="24">
        <v>283991.40000000002</v>
      </c>
      <c r="G24" s="24">
        <v>0</v>
      </c>
      <c r="H24" s="24">
        <v>3402897804</v>
      </c>
      <c r="I24" s="24">
        <v>2892704526</v>
      </c>
    </row>
    <row r="25" spans="1:12" ht="24.75" customHeight="1" x14ac:dyDescent="0.25">
      <c r="A25" s="328" t="s">
        <v>143</v>
      </c>
      <c r="B25" s="346" t="s">
        <v>1124</v>
      </c>
      <c r="C25" s="450"/>
      <c r="D25" s="450"/>
      <c r="E25" s="148"/>
      <c r="F25" s="24"/>
      <c r="G25" s="24"/>
      <c r="H25" s="24"/>
      <c r="I25" s="24"/>
      <c r="J25" s="157"/>
    </row>
    <row r="26" spans="1:12" ht="20.100000000000001" customHeight="1" x14ac:dyDescent="0.25">
      <c r="A26" s="328" t="s">
        <v>145</v>
      </c>
      <c r="B26" s="346" t="s">
        <v>1125</v>
      </c>
      <c r="C26" s="450"/>
      <c r="D26" s="450"/>
      <c r="E26" s="148"/>
      <c r="F26" s="24"/>
      <c r="G26" s="24"/>
      <c r="H26" s="24"/>
      <c r="I26" s="24"/>
    </row>
    <row r="27" spans="1:12" ht="39.950000000000003" customHeight="1" x14ac:dyDescent="0.25">
      <c r="A27" s="328" t="s">
        <v>147</v>
      </c>
      <c r="B27" s="177"/>
      <c r="C27" s="496" t="s">
        <v>1126</v>
      </c>
      <c r="D27" s="496"/>
      <c r="E27" s="148"/>
      <c r="F27" s="24"/>
      <c r="G27" s="24"/>
      <c r="H27" s="24"/>
      <c r="I27" s="24"/>
    </row>
    <row r="28" spans="1:12" ht="39.950000000000003" customHeight="1" x14ac:dyDescent="0.25">
      <c r="A28" s="328" t="s">
        <v>149</v>
      </c>
      <c r="B28" s="177"/>
      <c r="C28" s="496" t="s">
        <v>1127</v>
      </c>
      <c r="D28" s="496"/>
      <c r="E28" s="148"/>
      <c r="F28" s="24"/>
      <c r="G28" s="24"/>
      <c r="H28" s="24"/>
      <c r="I28" s="24"/>
    </row>
    <row r="29" spans="1:12" ht="48.75" customHeight="1" x14ac:dyDescent="0.25">
      <c r="A29" s="328" t="s">
        <v>151</v>
      </c>
      <c r="B29" s="177"/>
      <c r="C29" s="496" t="s">
        <v>1128</v>
      </c>
      <c r="D29" s="496"/>
      <c r="E29" s="148"/>
      <c r="F29" s="24">
        <v>1393652674.5899999</v>
      </c>
      <c r="G29" s="24">
        <v>239986989.56999999</v>
      </c>
      <c r="H29" s="24">
        <v>5140049457</v>
      </c>
      <c r="I29" s="24">
        <v>4808493518.6949997</v>
      </c>
    </row>
    <row r="30" spans="1:12" ht="39.950000000000003" customHeight="1" x14ac:dyDescent="0.25">
      <c r="A30" s="328" t="s">
        <v>160</v>
      </c>
      <c r="B30" s="177"/>
      <c r="C30" s="330"/>
      <c r="D30" s="330" t="s">
        <v>1129</v>
      </c>
      <c r="E30" s="148"/>
      <c r="F30" s="24">
        <v>239227832.19999999</v>
      </c>
      <c r="G30" s="24">
        <v>90930648.569999993</v>
      </c>
      <c r="H30" s="24">
        <v>2257196405</v>
      </c>
      <c r="I30" s="24">
        <v>1684180151</v>
      </c>
    </row>
    <row r="31" spans="1:12" ht="26.25" customHeight="1" x14ac:dyDescent="0.25">
      <c r="A31" s="328" t="s">
        <v>162</v>
      </c>
      <c r="B31" s="177"/>
      <c r="C31" s="496" t="s">
        <v>1130</v>
      </c>
      <c r="D31" s="496"/>
      <c r="E31" s="148"/>
      <c r="F31" s="24"/>
      <c r="G31" s="24"/>
      <c r="H31" s="24"/>
      <c r="I31" s="24"/>
    </row>
    <row r="32" spans="1:12" ht="39.950000000000003" customHeight="1" x14ac:dyDescent="0.25">
      <c r="A32" s="328" t="s">
        <v>164</v>
      </c>
      <c r="B32" s="177"/>
      <c r="C32" s="330"/>
      <c r="D32" s="330" t="s">
        <v>1129</v>
      </c>
      <c r="E32" s="148"/>
      <c r="F32" s="24"/>
      <c r="G32" s="24"/>
      <c r="H32" s="24"/>
      <c r="I32" s="24"/>
    </row>
    <row r="33" spans="1:12" ht="60" customHeight="1" x14ac:dyDescent="0.25">
      <c r="A33" s="328" t="s">
        <v>166</v>
      </c>
      <c r="B33" s="177"/>
      <c r="C33" s="496" t="s">
        <v>1131</v>
      </c>
      <c r="D33" s="496"/>
      <c r="E33" s="148"/>
      <c r="F33" s="331">
        <v>33483917</v>
      </c>
      <c r="G33" s="331">
        <v>80907293.980000004</v>
      </c>
      <c r="H33" s="331">
        <v>474933313.10000002</v>
      </c>
      <c r="I33" s="332">
        <v>508179080.5</v>
      </c>
    </row>
    <row r="34" spans="1:12" ht="20.100000000000001" customHeight="1" x14ac:dyDescent="0.25">
      <c r="A34" s="328" t="s">
        <v>167</v>
      </c>
      <c r="B34" s="346" t="s">
        <v>1132</v>
      </c>
      <c r="C34" s="450"/>
      <c r="D34" s="450"/>
      <c r="E34" s="149"/>
      <c r="F34" s="24"/>
      <c r="G34" s="24"/>
      <c r="H34" s="24"/>
      <c r="I34" s="24"/>
    </row>
    <row r="35" spans="1:12" ht="20.100000000000001" customHeight="1" x14ac:dyDescent="0.25">
      <c r="A35" s="328" t="s">
        <v>173</v>
      </c>
      <c r="B35" s="346" t="s">
        <v>1133</v>
      </c>
      <c r="C35" s="450"/>
      <c r="D35" s="450"/>
      <c r="E35" s="27"/>
      <c r="F35" s="24">
        <f t="shared" ref="F35:H35" si="0">F36+F37+F38+F39+F40</f>
        <v>1100822989.7525001</v>
      </c>
      <c r="G35" s="24">
        <f t="shared" si="0"/>
        <v>32065420.059</v>
      </c>
      <c r="H35" s="24">
        <f t="shared" si="0"/>
        <v>1080057469.6499999</v>
      </c>
      <c r="I35" s="24">
        <f>I36+I37+I38+I39+I40</f>
        <v>1560234529.5495</v>
      </c>
    </row>
    <row r="36" spans="1:12" ht="20.100000000000001" customHeight="1" x14ac:dyDescent="0.25">
      <c r="A36" s="328" t="s">
        <v>174</v>
      </c>
      <c r="B36" s="177"/>
      <c r="C36" s="496" t="s">
        <v>1134</v>
      </c>
      <c r="D36" s="496"/>
      <c r="E36" s="220"/>
      <c r="F36" s="153"/>
      <c r="G36" s="154"/>
      <c r="H36" s="24">
        <v>45568.53</v>
      </c>
      <c r="I36" s="24">
        <v>38733.250500000002</v>
      </c>
    </row>
    <row r="37" spans="1:12" ht="39.950000000000003" customHeight="1" x14ac:dyDescent="0.25">
      <c r="A37" s="328" t="s">
        <v>178</v>
      </c>
      <c r="B37" s="177"/>
      <c r="C37" s="496" t="s">
        <v>1135</v>
      </c>
      <c r="D37" s="496"/>
      <c r="E37" s="148"/>
      <c r="F37" s="24"/>
      <c r="G37" s="24"/>
      <c r="H37" s="24"/>
      <c r="I37" s="24"/>
    </row>
    <row r="38" spans="1:12" ht="20.100000000000001" customHeight="1" x14ac:dyDescent="0.25">
      <c r="A38" s="328" t="s">
        <v>180</v>
      </c>
      <c r="B38" s="177"/>
      <c r="C38" s="496" t="s">
        <v>1136</v>
      </c>
      <c r="D38" s="496"/>
      <c r="E38" s="148"/>
      <c r="F38" s="151">
        <v>369130111</v>
      </c>
      <c r="G38" s="220"/>
      <c r="H38" s="153"/>
      <c r="I38" s="24">
        <v>369130111</v>
      </c>
    </row>
    <row r="39" spans="1:12" ht="24.75" customHeight="1" x14ac:dyDescent="0.25">
      <c r="A39" s="328" t="s">
        <v>183</v>
      </c>
      <c r="B39" s="177"/>
      <c r="C39" s="496" t="s">
        <v>1137</v>
      </c>
      <c r="D39" s="496"/>
      <c r="E39" s="148"/>
      <c r="F39" s="151">
        <v>456248268.30000001</v>
      </c>
      <c r="G39" s="220"/>
      <c r="H39" s="153"/>
      <c r="I39" s="24">
        <v>22812413.420000002</v>
      </c>
    </row>
    <row r="40" spans="1:12" ht="24.75" customHeight="1" x14ac:dyDescent="0.25">
      <c r="A40" s="328" t="s">
        <v>184</v>
      </c>
      <c r="B40" s="177"/>
      <c r="C40" s="496" t="s">
        <v>1138</v>
      </c>
      <c r="D40" s="496"/>
      <c r="E40" s="148"/>
      <c r="F40" s="24">
        <v>275444610.45249999</v>
      </c>
      <c r="G40" s="24">
        <v>32065420.059</v>
      </c>
      <c r="H40" s="24">
        <v>1080011901.1199999</v>
      </c>
      <c r="I40" s="24">
        <v>1168253271.8789999</v>
      </c>
    </row>
    <row r="41" spans="1:12" ht="20.100000000000001" customHeight="1" x14ac:dyDescent="0.25">
      <c r="A41" s="328" t="s">
        <v>186</v>
      </c>
      <c r="B41" s="346" t="s">
        <v>1139</v>
      </c>
      <c r="C41" s="450"/>
      <c r="D41" s="450"/>
      <c r="E41" s="148"/>
      <c r="F41" s="221">
        <v>1598586314</v>
      </c>
      <c r="G41" s="221">
        <v>0</v>
      </c>
      <c r="H41" s="221">
        <v>0</v>
      </c>
      <c r="I41" s="24">
        <v>81205292.980000004</v>
      </c>
    </row>
    <row r="42" spans="1:12" ht="20.100000000000001" customHeight="1" x14ac:dyDescent="0.25">
      <c r="A42" s="328" t="s">
        <v>188</v>
      </c>
      <c r="B42" s="348" t="s">
        <v>1140</v>
      </c>
      <c r="C42" s="349"/>
      <c r="D42" s="349"/>
      <c r="E42" s="222"/>
      <c r="F42" s="153"/>
      <c r="G42" s="153"/>
      <c r="H42" s="154"/>
      <c r="I42" s="172">
        <f>I23+I24+I25+I29+I26+I31+I33+I35+I41</f>
        <v>9964469606.0244999</v>
      </c>
      <c r="L42" s="5"/>
    </row>
    <row r="43" spans="1:12" ht="20.100000000000001" customHeight="1" x14ac:dyDescent="0.25">
      <c r="A43" s="328" t="s">
        <v>194</v>
      </c>
      <c r="B43" s="348" t="s">
        <v>1141</v>
      </c>
      <c r="C43" s="349"/>
      <c r="D43" s="349"/>
      <c r="E43" s="219"/>
      <c r="F43" s="223"/>
      <c r="G43" s="223"/>
      <c r="H43" s="224"/>
      <c r="I43" s="226">
        <f>I21/I42</f>
        <v>1.1750815644136967</v>
      </c>
    </row>
  </sheetData>
  <mergeCells count="39">
    <mergeCell ref="C9:D9"/>
    <mergeCell ref="A1:D1"/>
    <mergeCell ref="E5:H5"/>
    <mergeCell ref="A7:D7"/>
    <mergeCell ref="E7:I7"/>
    <mergeCell ref="B8:D8"/>
    <mergeCell ref="B21:D21"/>
    <mergeCell ref="C10:D10"/>
    <mergeCell ref="B11:D11"/>
    <mergeCell ref="C12:D12"/>
    <mergeCell ref="C13:D13"/>
    <mergeCell ref="B14:D14"/>
    <mergeCell ref="C15:D15"/>
    <mergeCell ref="C16:D16"/>
    <mergeCell ref="B17:D17"/>
    <mergeCell ref="B18:D18"/>
    <mergeCell ref="C19:D19"/>
    <mergeCell ref="C20:D20"/>
    <mergeCell ref="B34:D34"/>
    <mergeCell ref="A22:D22"/>
    <mergeCell ref="E22:I22"/>
    <mergeCell ref="B23:D23"/>
    <mergeCell ref="B24:D24"/>
    <mergeCell ref="B25:D25"/>
    <mergeCell ref="B26:D26"/>
    <mergeCell ref="C27:D27"/>
    <mergeCell ref="C28:D28"/>
    <mergeCell ref="C29:D29"/>
    <mergeCell ref="C31:D31"/>
    <mergeCell ref="C33:D33"/>
    <mergeCell ref="B41:D41"/>
    <mergeCell ref="B42:D42"/>
    <mergeCell ref="B43:D43"/>
    <mergeCell ref="B35:D35"/>
    <mergeCell ref="C36:D36"/>
    <mergeCell ref="C37:D37"/>
    <mergeCell ref="C38:D38"/>
    <mergeCell ref="C39:D39"/>
    <mergeCell ref="C40:D40"/>
  </mergeCells>
  <pageMargins left="0.7" right="0.7" top="0.75" bottom="0.75" header="0.3" footer="0.3"/>
  <pageSetup paperSize="8" scale="75" fitToHeight="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EE482-F71B-43E6-9F69-8544C93BEE6A}">
  <sheetPr>
    <tabColor rgb="FFFFFF00"/>
  </sheetPr>
  <dimension ref="A1:M48"/>
  <sheetViews>
    <sheetView showGridLines="0" zoomScaleNormal="100" workbookViewId="0">
      <selection activeCell="I2" sqref="I2"/>
    </sheetView>
  </sheetViews>
  <sheetFormatPr baseColWidth="10" defaultColWidth="9.140625" defaultRowHeight="15" x14ac:dyDescent="0.25"/>
  <cols>
    <col min="1" max="1" width="9.28515625" style="323" bestFit="1" customWidth="1"/>
    <col min="2" max="3" width="2.140625" style="323" customWidth="1"/>
    <col min="4" max="4" width="77.7109375" style="323" customWidth="1"/>
    <col min="5" max="5" width="19.42578125" style="323" bestFit="1" customWidth="1"/>
    <col min="6" max="8" width="19.140625" style="323" bestFit="1" customWidth="1"/>
    <col min="9" max="9" width="20.42578125" style="323" bestFit="1" customWidth="1"/>
    <col min="10" max="10" width="9.140625" style="11"/>
    <col min="11" max="16384" width="9.140625" style="323"/>
  </cols>
  <sheetData>
    <row r="1" spans="1:9" ht="24.75" customHeight="1" x14ac:dyDescent="0.25">
      <c r="A1" s="353" t="s">
        <v>1142</v>
      </c>
      <c r="B1" s="353"/>
      <c r="C1" s="353"/>
      <c r="D1" s="353"/>
      <c r="E1" s="326"/>
      <c r="F1" s="326"/>
      <c r="G1" s="326"/>
      <c r="H1" s="326"/>
      <c r="I1" s="326"/>
    </row>
    <row r="2" spans="1:9" ht="15" customHeight="1" x14ac:dyDescent="0.25">
      <c r="A2" s="232" t="s">
        <v>1143</v>
      </c>
      <c r="B2" s="318"/>
      <c r="C2" s="318"/>
      <c r="D2" s="318"/>
      <c r="E2" s="326"/>
      <c r="F2" s="326"/>
      <c r="G2" s="326"/>
      <c r="H2" s="326"/>
      <c r="I2" s="326"/>
    </row>
    <row r="3" spans="1:9" x14ac:dyDescent="0.25">
      <c r="A3" s="326"/>
      <c r="B3" s="326"/>
      <c r="C3" s="326"/>
      <c r="D3" s="326"/>
      <c r="E3" s="326"/>
      <c r="F3" s="326"/>
      <c r="G3" s="326"/>
      <c r="H3" s="326"/>
      <c r="I3" s="326"/>
    </row>
    <row r="4" spans="1:9" ht="20.100000000000001" customHeight="1" x14ac:dyDescent="0.25">
      <c r="A4" s="320"/>
      <c r="B4" s="214"/>
      <c r="C4" s="214"/>
      <c r="D4" s="215"/>
      <c r="E4" s="321" t="s">
        <v>100</v>
      </c>
      <c r="F4" s="321" t="s">
        <v>101</v>
      </c>
      <c r="G4" s="321" t="s">
        <v>222</v>
      </c>
      <c r="H4" s="321" t="s">
        <v>413</v>
      </c>
      <c r="I4" s="321" t="s">
        <v>414</v>
      </c>
    </row>
    <row r="5" spans="1:9" ht="39.950000000000003" customHeight="1" x14ac:dyDescent="0.25">
      <c r="A5" s="238" t="s">
        <v>1101</v>
      </c>
      <c r="B5" s="238"/>
      <c r="C5" s="238"/>
      <c r="D5" s="233"/>
      <c r="E5" s="378" t="s">
        <v>1102</v>
      </c>
      <c r="F5" s="387"/>
      <c r="G5" s="387"/>
      <c r="H5" s="379"/>
      <c r="I5" s="146" t="s">
        <v>1103</v>
      </c>
    </row>
    <row r="6" spans="1:9" ht="39.950000000000003" customHeight="1" x14ac:dyDescent="0.25">
      <c r="A6" s="216"/>
      <c r="B6" s="217"/>
      <c r="C6" s="217"/>
      <c r="D6" s="218"/>
      <c r="E6" s="319" t="s">
        <v>1104</v>
      </c>
      <c r="F6" s="319" t="s">
        <v>1105</v>
      </c>
      <c r="G6" s="319" t="s">
        <v>1106</v>
      </c>
      <c r="H6" s="319" t="s">
        <v>1107</v>
      </c>
      <c r="I6" s="147"/>
    </row>
    <row r="7" spans="1:9" ht="20.100000000000001" customHeight="1" x14ac:dyDescent="0.25">
      <c r="A7" s="348" t="s">
        <v>1108</v>
      </c>
      <c r="B7" s="349"/>
      <c r="C7" s="349"/>
      <c r="D7" s="349"/>
      <c r="E7" s="350"/>
      <c r="F7" s="458"/>
      <c r="G7" s="458"/>
      <c r="H7" s="458"/>
      <c r="I7" s="458"/>
    </row>
    <row r="8" spans="1:9" ht="20.100000000000001" customHeight="1" x14ac:dyDescent="0.25">
      <c r="A8" s="322" t="s">
        <v>105</v>
      </c>
      <c r="B8" s="469" t="s">
        <v>1109</v>
      </c>
      <c r="C8" s="469"/>
      <c r="D8" s="470"/>
      <c r="E8" s="24"/>
      <c r="F8" s="24"/>
      <c r="G8" s="24"/>
      <c r="H8" s="24">
        <v>1385916106.7642496</v>
      </c>
      <c r="I8" s="24">
        <v>1385916106.7642496</v>
      </c>
    </row>
    <row r="9" spans="1:9" ht="20.100000000000001" customHeight="1" x14ac:dyDescent="0.25">
      <c r="A9" s="319" t="s">
        <v>110</v>
      </c>
      <c r="B9" s="330"/>
      <c r="C9" s="496" t="s">
        <v>1110</v>
      </c>
      <c r="D9" s="375"/>
      <c r="E9" s="24"/>
      <c r="F9" s="24"/>
      <c r="G9" s="24"/>
      <c r="H9" s="24">
        <v>1298239586.8199999</v>
      </c>
      <c r="I9" s="24">
        <v>1298239586.8199999</v>
      </c>
    </row>
    <row r="10" spans="1:9" ht="20.100000000000001" customHeight="1" x14ac:dyDescent="0.25">
      <c r="A10" s="319" t="s">
        <v>112</v>
      </c>
      <c r="B10" s="330"/>
      <c r="C10" s="496" t="s">
        <v>1111</v>
      </c>
      <c r="D10" s="375"/>
      <c r="E10" s="140"/>
      <c r="F10" s="24"/>
      <c r="G10" s="24"/>
      <c r="H10" s="24">
        <v>87676519.944250017</v>
      </c>
      <c r="I10" s="24">
        <v>87676519.944250017</v>
      </c>
    </row>
    <row r="11" spans="1:9" ht="20.100000000000001" customHeight="1" x14ac:dyDescent="0.25">
      <c r="A11" s="319" t="s">
        <v>116</v>
      </c>
      <c r="B11" s="450" t="s">
        <v>1112</v>
      </c>
      <c r="C11" s="450"/>
      <c r="D11" s="347"/>
      <c r="E11" s="148"/>
      <c r="F11" s="24">
        <v>5652398298.0201674</v>
      </c>
      <c r="G11" s="24">
        <v>430708212.36340082</v>
      </c>
      <c r="H11" s="24">
        <v>136626522.91876793</v>
      </c>
      <c r="I11" s="24">
        <v>5825295903.5712652</v>
      </c>
    </row>
    <row r="12" spans="1:9" ht="20.100000000000001" customHeight="1" x14ac:dyDescent="0.25">
      <c r="A12" s="319" t="s">
        <v>118</v>
      </c>
      <c r="B12" s="330"/>
      <c r="C12" s="496" t="s">
        <v>1070</v>
      </c>
      <c r="D12" s="375"/>
      <c r="E12" s="148"/>
      <c r="F12" s="24">
        <v>3981001762.7798729</v>
      </c>
      <c r="G12" s="24">
        <v>296468663.36173981</v>
      </c>
      <c r="H12" s="24">
        <v>96944797.690000281</v>
      </c>
      <c r="I12" s="24">
        <v>4160541702.5249009</v>
      </c>
    </row>
    <row r="13" spans="1:9" ht="20.100000000000001" customHeight="1" x14ac:dyDescent="0.25">
      <c r="A13" s="319" t="s">
        <v>122</v>
      </c>
      <c r="B13" s="330"/>
      <c r="C13" s="496" t="s">
        <v>1071</v>
      </c>
      <c r="D13" s="375"/>
      <c r="E13" s="148"/>
      <c r="F13" s="24">
        <v>1671396535.2399354</v>
      </c>
      <c r="G13" s="24">
        <v>134239549.00166088</v>
      </c>
      <c r="H13" s="24">
        <v>39681725.228767745</v>
      </c>
      <c r="I13" s="24">
        <v>1664754201.0461969</v>
      </c>
    </row>
    <row r="14" spans="1:9" ht="20.100000000000001" customHeight="1" x14ac:dyDescent="0.25">
      <c r="A14" s="319" t="s">
        <v>125</v>
      </c>
      <c r="B14" s="450" t="s">
        <v>1113</v>
      </c>
      <c r="C14" s="450"/>
      <c r="D14" s="347"/>
      <c r="E14" s="148"/>
      <c r="F14" s="24">
        <v>2021596275.8679812</v>
      </c>
      <c r="G14" s="24">
        <v>1907099481.3299999</v>
      </c>
      <c r="H14" s="24">
        <v>3284014412.6816931</v>
      </c>
      <c r="I14" s="24">
        <v>4973101055.0565758</v>
      </c>
    </row>
    <row r="15" spans="1:9" ht="20.100000000000001" customHeight="1" x14ac:dyDescent="0.25">
      <c r="A15" s="319" t="s">
        <v>127</v>
      </c>
      <c r="B15" s="330"/>
      <c r="C15" s="496" t="s">
        <v>1114</v>
      </c>
      <c r="D15" s="375"/>
      <c r="E15" s="148"/>
      <c r="F15" s="24"/>
      <c r="G15" s="24"/>
      <c r="H15" s="24"/>
      <c r="I15" s="24"/>
    </row>
    <row r="16" spans="1:9" ht="20.100000000000001" customHeight="1" x14ac:dyDescent="0.25">
      <c r="A16" s="319" t="s">
        <v>129</v>
      </c>
      <c r="B16" s="330"/>
      <c r="C16" s="496" t="s">
        <v>1115</v>
      </c>
      <c r="D16" s="375"/>
      <c r="E16" s="148"/>
      <c r="F16" s="24">
        <v>2021596275.8679812</v>
      </c>
      <c r="G16" s="24">
        <v>1907099481.3299999</v>
      </c>
      <c r="H16" s="24">
        <v>3284014412.6816931</v>
      </c>
      <c r="I16" s="24">
        <v>4973101055.0565758</v>
      </c>
    </row>
    <row r="17" spans="1:10" ht="20.100000000000001" customHeight="1" x14ac:dyDescent="0.25">
      <c r="A17" s="319" t="s">
        <v>131</v>
      </c>
      <c r="B17" s="450" t="s">
        <v>1116</v>
      </c>
      <c r="C17" s="450"/>
      <c r="D17" s="347"/>
      <c r="E17" s="149"/>
      <c r="F17" s="24"/>
      <c r="G17" s="24"/>
      <c r="H17" s="24"/>
      <c r="I17" s="24"/>
    </row>
    <row r="18" spans="1:10" ht="20.100000000000001" customHeight="1" x14ac:dyDescent="0.25">
      <c r="A18" s="319" t="s">
        <v>133</v>
      </c>
      <c r="B18" s="450" t="s">
        <v>1117</v>
      </c>
      <c r="C18" s="450"/>
      <c r="D18" s="347"/>
      <c r="E18" s="24"/>
      <c r="F18" s="24">
        <v>262854827.29330015</v>
      </c>
      <c r="G18" s="24">
        <v>0</v>
      </c>
      <c r="H18" s="24">
        <v>158928106.09724998</v>
      </c>
      <c r="I18" s="24">
        <v>158928106.09724998</v>
      </c>
    </row>
    <row r="19" spans="1:10" ht="20.100000000000001" customHeight="1" x14ac:dyDescent="0.25">
      <c r="A19" s="319" t="s">
        <v>135</v>
      </c>
      <c r="B19" s="330"/>
      <c r="C19" s="496" t="s">
        <v>1118</v>
      </c>
      <c r="D19" s="375"/>
      <c r="E19" s="24">
        <v>364270012.98999971</v>
      </c>
      <c r="F19" s="197"/>
      <c r="G19" s="209"/>
      <c r="H19" s="209"/>
      <c r="I19" s="201"/>
    </row>
    <row r="20" spans="1:10" ht="19.5" customHeight="1" x14ac:dyDescent="0.25">
      <c r="A20" s="319" t="s">
        <v>137</v>
      </c>
      <c r="B20" s="330"/>
      <c r="C20" s="496" t="s">
        <v>1144</v>
      </c>
      <c r="D20" s="375"/>
      <c r="E20" s="140"/>
      <c r="F20" s="24"/>
      <c r="G20" s="24"/>
      <c r="H20" s="24"/>
      <c r="I20" s="24"/>
    </row>
    <row r="21" spans="1:10" ht="20.100000000000001" customHeight="1" x14ac:dyDescent="0.25">
      <c r="A21" s="328" t="s">
        <v>139</v>
      </c>
      <c r="B21" s="349" t="s">
        <v>1120</v>
      </c>
      <c r="C21" s="349"/>
      <c r="D21" s="350"/>
      <c r="E21" s="219"/>
      <c r="F21" s="209"/>
      <c r="G21" s="209"/>
      <c r="H21" s="201"/>
      <c r="I21" s="24">
        <f>I18+I14+I11+I8</f>
        <v>12343241171.48934</v>
      </c>
    </row>
    <row r="22" spans="1:10" ht="20.100000000000001" customHeight="1" x14ac:dyDescent="0.25">
      <c r="A22" s="348" t="s">
        <v>1121</v>
      </c>
      <c r="B22" s="349"/>
      <c r="C22" s="349"/>
      <c r="D22" s="349"/>
      <c r="E22" s="489"/>
      <c r="F22" s="497"/>
      <c r="G22" s="497"/>
      <c r="H22" s="497"/>
      <c r="I22" s="458"/>
    </row>
    <row r="23" spans="1:10" ht="20.100000000000001" customHeight="1" x14ac:dyDescent="0.25">
      <c r="A23" s="328" t="s">
        <v>141</v>
      </c>
      <c r="B23" s="346" t="s">
        <v>1067</v>
      </c>
      <c r="C23" s="450"/>
      <c r="D23" s="450"/>
      <c r="E23" s="220"/>
      <c r="F23" s="209"/>
      <c r="G23" s="209"/>
      <c r="H23" s="201"/>
      <c r="I23" s="24">
        <v>495879679.7669369</v>
      </c>
    </row>
    <row r="24" spans="1:10" ht="26.25" customHeight="1" x14ac:dyDescent="0.25">
      <c r="A24" s="328" t="s">
        <v>1122</v>
      </c>
      <c r="B24" s="346" t="s">
        <v>1123</v>
      </c>
      <c r="C24" s="450"/>
      <c r="D24" s="450"/>
      <c r="E24" s="148"/>
      <c r="F24" s="24">
        <v>537772.78328192222</v>
      </c>
      <c r="G24" s="24">
        <v>0</v>
      </c>
      <c r="H24" s="24">
        <v>3412163542.0311251</v>
      </c>
      <c r="I24" s="24">
        <v>2900796117.5922475</v>
      </c>
    </row>
    <row r="25" spans="1:10" ht="24.75" customHeight="1" x14ac:dyDescent="0.25">
      <c r="A25" s="328" t="s">
        <v>143</v>
      </c>
      <c r="B25" s="346" t="s">
        <v>1124</v>
      </c>
      <c r="C25" s="450"/>
      <c r="D25" s="450"/>
      <c r="E25" s="148"/>
      <c r="F25" s="24"/>
      <c r="G25" s="24"/>
      <c r="H25" s="24"/>
      <c r="I25" s="24"/>
      <c r="J25" s="157"/>
    </row>
    <row r="26" spans="1:10" ht="20.100000000000001" customHeight="1" x14ac:dyDescent="0.25">
      <c r="A26" s="328" t="s">
        <v>145</v>
      </c>
      <c r="B26" s="346" t="s">
        <v>1125</v>
      </c>
      <c r="C26" s="450"/>
      <c r="D26" s="450"/>
      <c r="E26" s="148"/>
      <c r="F26" s="24"/>
      <c r="G26" s="24"/>
      <c r="H26" s="24"/>
      <c r="I26" s="24"/>
    </row>
    <row r="27" spans="1:10" ht="33.75" customHeight="1" x14ac:dyDescent="0.25">
      <c r="A27" s="328" t="s">
        <v>147</v>
      </c>
      <c r="B27" s="177"/>
      <c r="C27" s="496" t="s">
        <v>1145</v>
      </c>
      <c r="D27" s="496"/>
      <c r="E27" s="148"/>
      <c r="F27" s="24"/>
      <c r="G27" s="24"/>
      <c r="H27" s="24"/>
      <c r="I27" s="24"/>
    </row>
    <row r="28" spans="1:10" ht="39.950000000000003" customHeight="1" x14ac:dyDescent="0.25">
      <c r="A28" s="328" t="s">
        <v>149</v>
      </c>
      <c r="B28" s="177"/>
      <c r="C28" s="496" t="s">
        <v>1127</v>
      </c>
      <c r="D28" s="496"/>
      <c r="E28" s="148"/>
      <c r="F28" s="24"/>
      <c r="G28" s="24"/>
      <c r="H28" s="24"/>
      <c r="I28" s="24"/>
    </row>
    <row r="29" spans="1:10" ht="39.950000000000003" customHeight="1" x14ac:dyDescent="0.25">
      <c r="A29" s="328" t="s">
        <v>151</v>
      </c>
      <c r="B29" s="177"/>
      <c r="C29" s="496" t="s">
        <v>1128</v>
      </c>
      <c r="D29" s="496"/>
      <c r="E29" s="148"/>
      <c r="F29" s="24">
        <v>1396035516.669482</v>
      </c>
      <c r="G29" s="24">
        <v>199821468.56279987</v>
      </c>
      <c r="H29" s="24">
        <v>5098881215.2227125</v>
      </c>
      <c r="I29" s="24">
        <v>4752473833.4304371</v>
      </c>
    </row>
    <row r="30" spans="1:10" ht="30.75" customHeight="1" x14ac:dyDescent="0.25">
      <c r="A30" s="328" t="s">
        <v>160</v>
      </c>
      <c r="B30" s="177"/>
      <c r="C30" s="330"/>
      <c r="D30" s="330" t="s">
        <v>1129</v>
      </c>
      <c r="E30" s="148"/>
      <c r="F30" s="24">
        <v>229417061.86152461</v>
      </c>
      <c r="G30" s="24">
        <v>73166542.720949382</v>
      </c>
      <c r="H30" s="24">
        <v>2200937424.3728738</v>
      </c>
      <c r="I30" s="24">
        <v>1624144228.5582085</v>
      </c>
    </row>
    <row r="31" spans="1:10" ht="19.5" customHeight="1" x14ac:dyDescent="0.25">
      <c r="A31" s="328" t="s">
        <v>162</v>
      </c>
      <c r="B31" s="177"/>
      <c r="C31" s="496" t="s">
        <v>1130</v>
      </c>
      <c r="D31" s="496"/>
      <c r="E31" s="148"/>
      <c r="F31" s="24"/>
      <c r="G31" s="24"/>
      <c r="H31" s="24"/>
      <c r="I31" s="24"/>
    </row>
    <row r="32" spans="1:10" ht="25.5" x14ac:dyDescent="0.25">
      <c r="A32" s="328" t="s">
        <v>164</v>
      </c>
      <c r="B32" s="177"/>
      <c r="C32" s="330"/>
      <c r="D32" s="330" t="s">
        <v>1129</v>
      </c>
      <c r="E32" s="148"/>
      <c r="F32" s="24"/>
      <c r="G32" s="24"/>
      <c r="H32" s="24"/>
      <c r="I32" s="24"/>
    </row>
    <row r="33" spans="1:13" ht="42" customHeight="1" x14ac:dyDescent="0.25">
      <c r="A33" s="328" t="s">
        <v>166</v>
      </c>
      <c r="B33" s="177"/>
      <c r="C33" s="496" t="s">
        <v>1131</v>
      </c>
      <c r="D33" s="496"/>
      <c r="E33" s="148"/>
      <c r="F33" s="24">
        <v>30796526.659999996</v>
      </c>
      <c r="G33" s="24">
        <v>32795885</v>
      </c>
      <c r="H33" s="24">
        <v>583735430.67772007</v>
      </c>
      <c r="I33" s="24">
        <v>586543689.59073055</v>
      </c>
    </row>
    <row r="34" spans="1:13" ht="20.100000000000001" customHeight="1" x14ac:dyDescent="0.25">
      <c r="A34" s="328" t="s">
        <v>167</v>
      </c>
      <c r="B34" s="346" t="s">
        <v>1132</v>
      </c>
      <c r="C34" s="450"/>
      <c r="D34" s="450"/>
      <c r="E34" s="149"/>
      <c r="F34" s="24"/>
      <c r="G34" s="24"/>
      <c r="H34" s="24"/>
      <c r="I34" s="24"/>
    </row>
    <row r="35" spans="1:13" ht="20.100000000000001" customHeight="1" x14ac:dyDescent="0.25">
      <c r="A35" s="328" t="s">
        <v>173</v>
      </c>
      <c r="B35" s="346" t="s">
        <v>1133</v>
      </c>
      <c r="C35" s="450"/>
      <c r="D35" s="450"/>
      <c r="E35" s="27"/>
      <c r="F35" s="24">
        <f t="shared" ref="F35:H35" si="0">F36+F37+F38+F39+F40</f>
        <v>1317258904.1698403</v>
      </c>
      <c r="G35" s="24">
        <f t="shared" si="0"/>
        <v>27876640.779117256</v>
      </c>
      <c r="H35" s="24">
        <f t="shared" si="0"/>
        <v>1085773606.7526898</v>
      </c>
      <c r="I35" s="24">
        <f>I36+I37+I38+I39+I40</f>
        <v>1590600817.3877175</v>
      </c>
      <c r="K35" s="11"/>
      <c r="L35" s="11"/>
      <c r="M35" s="11"/>
    </row>
    <row r="36" spans="1:13" ht="20.100000000000001" customHeight="1" x14ac:dyDescent="0.25">
      <c r="A36" s="328" t="s">
        <v>174</v>
      </c>
      <c r="B36" s="177"/>
      <c r="C36" s="496" t="s">
        <v>1134</v>
      </c>
      <c r="D36" s="496"/>
      <c r="E36" s="220"/>
      <c r="F36" s="153"/>
      <c r="G36" s="154"/>
      <c r="H36" s="24">
        <v>364584.85</v>
      </c>
      <c r="I36" s="24">
        <v>309897.12249999994</v>
      </c>
    </row>
    <row r="37" spans="1:13" ht="29.25" customHeight="1" x14ac:dyDescent="0.25">
      <c r="A37" s="328" t="s">
        <v>178</v>
      </c>
      <c r="B37" s="177"/>
      <c r="C37" s="496" t="s">
        <v>1135</v>
      </c>
      <c r="D37" s="496"/>
      <c r="E37" s="148"/>
      <c r="F37" s="24"/>
      <c r="G37" s="24"/>
      <c r="H37" s="24"/>
      <c r="I37" s="24"/>
    </row>
    <row r="38" spans="1:13" ht="20.100000000000001" customHeight="1" x14ac:dyDescent="0.25">
      <c r="A38" s="328" t="s">
        <v>180</v>
      </c>
      <c r="B38" s="177"/>
      <c r="C38" s="496" t="s">
        <v>1136</v>
      </c>
      <c r="D38" s="496"/>
      <c r="E38" s="148"/>
      <c r="F38" s="225">
        <v>366559600.70999986</v>
      </c>
      <c r="G38" s="220"/>
      <c r="H38" s="153"/>
      <c r="I38" s="24">
        <v>366559600.70999992</v>
      </c>
    </row>
    <row r="39" spans="1:13" ht="20.100000000000001" customHeight="1" x14ac:dyDescent="0.25">
      <c r="A39" s="328" t="s">
        <v>183</v>
      </c>
      <c r="B39" s="177"/>
      <c r="C39" s="496" t="s">
        <v>1137</v>
      </c>
      <c r="D39" s="496"/>
      <c r="E39" s="148"/>
      <c r="F39" s="225">
        <v>467492908.94999969</v>
      </c>
      <c r="G39" s="220"/>
      <c r="H39" s="153"/>
      <c r="I39" s="24">
        <v>23374645.447499994</v>
      </c>
    </row>
    <row r="40" spans="1:13" ht="20.100000000000001" customHeight="1" x14ac:dyDescent="0.25">
      <c r="A40" s="328" t="s">
        <v>184</v>
      </c>
      <c r="B40" s="177"/>
      <c r="C40" s="496" t="s">
        <v>1138</v>
      </c>
      <c r="D40" s="496"/>
      <c r="E40" s="148"/>
      <c r="F40" s="24">
        <v>483206394.50984085</v>
      </c>
      <c r="G40" s="24">
        <v>27876640.779117256</v>
      </c>
      <c r="H40" s="24">
        <v>1085409021.9026899</v>
      </c>
      <c r="I40" s="24">
        <v>1200356674.1077175</v>
      </c>
    </row>
    <row r="41" spans="1:13" ht="20.100000000000001" customHeight="1" x14ac:dyDescent="0.25">
      <c r="A41" s="328" t="s">
        <v>186</v>
      </c>
      <c r="B41" s="346" t="s">
        <v>1139</v>
      </c>
      <c r="C41" s="450"/>
      <c r="D41" s="450"/>
      <c r="E41" s="148"/>
      <c r="F41" s="221">
        <v>1693961886.5357845</v>
      </c>
      <c r="G41" s="221">
        <v>0</v>
      </c>
      <c r="H41" s="221">
        <v>0</v>
      </c>
      <c r="I41" s="24">
        <v>91035842.835788578</v>
      </c>
    </row>
    <row r="42" spans="1:13" ht="20.100000000000001" customHeight="1" x14ac:dyDescent="0.25">
      <c r="A42" s="328" t="s">
        <v>188</v>
      </c>
      <c r="B42" s="348" t="s">
        <v>1140</v>
      </c>
      <c r="C42" s="349"/>
      <c r="D42" s="349"/>
      <c r="E42" s="222"/>
      <c r="F42" s="153"/>
      <c r="G42" s="153"/>
      <c r="H42" s="154"/>
      <c r="I42" s="172">
        <f>I23+I24+I25+I29+I26+I31+I33+I35+I41</f>
        <v>10417329980.603859</v>
      </c>
    </row>
    <row r="43" spans="1:13" ht="20.100000000000001" customHeight="1" x14ac:dyDescent="0.25">
      <c r="A43" s="328" t="s">
        <v>194</v>
      </c>
      <c r="B43" s="348" t="s">
        <v>1141</v>
      </c>
      <c r="C43" s="349"/>
      <c r="D43" s="349"/>
      <c r="E43" s="219"/>
      <c r="F43" s="223"/>
      <c r="G43" s="223"/>
      <c r="H43" s="224"/>
      <c r="I43" s="226">
        <f>I21/I42</f>
        <v>1.1848757017845606</v>
      </c>
    </row>
    <row r="48" spans="1:13" ht="15" customHeight="1" x14ac:dyDescent="0.25"/>
  </sheetData>
  <mergeCells count="39">
    <mergeCell ref="C9:D9"/>
    <mergeCell ref="A1:D1"/>
    <mergeCell ref="E5:H5"/>
    <mergeCell ref="A7:D7"/>
    <mergeCell ref="E7:I7"/>
    <mergeCell ref="B8:D8"/>
    <mergeCell ref="B21:D21"/>
    <mergeCell ref="C10:D10"/>
    <mergeCell ref="B11:D11"/>
    <mergeCell ref="C12:D12"/>
    <mergeCell ref="C13:D13"/>
    <mergeCell ref="B14:D14"/>
    <mergeCell ref="C15:D15"/>
    <mergeCell ref="C16:D16"/>
    <mergeCell ref="B17:D17"/>
    <mergeCell ref="B18:D18"/>
    <mergeCell ref="C19:D19"/>
    <mergeCell ref="C20:D20"/>
    <mergeCell ref="B34:D34"/>
    <mergeCell ref="A22:D22"/>
    <mergeCell ref="E22:I22"/>
    <mergeCell ref="B23:D23"/>
    <mergeCell ref="B24:D24"/>
    <mergeCell ref="B25:D25"/>
    <mergeCell ref="B26:D26"/>
    <mergeCell ref="C27:D27"/>
    <mergeCell ref="C28:D28"/>
    <mergeCell ref="C29:D29"/>
    <mergeCell ref="C31:D31"/>
    <mergeCell ref="C33:D33"/>
    <mergeCell ref="B41:D41"/>
    <mergeCell ref="B42:D42"/>
    <mergeCell ref="B43:D43"/>
    <mergeCell ref="B35:D35"/>
    <mergeCell ref="C36:D36"/>
    <mergeCell ref="C37:D37"/>
    <mergeCell ref="C38:D38"/>
    <mergeCell ref="C39:D39"/>
    <mergeCell ref="C40:D40"/>
  </mergeCells>
  <pageMargins left="0.7" right="0.7" top="0.75" bottom="0.75" header="0.3" footer="0.3"/>
  <pageSetup paperSize="8"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17B1E-DFF4-4108-AD7F-D9E04A880FBA}">
  <sheetPr>
    <tabColor rgb="FFFFFF00"/>
  </sheetPr>
  <dimension ref="A1:M47"/>
  <sheetViews>
    <sheetView showGridLines="0" zoomScaleNormal="100" zoomScalePageLayoutView="80" workbookViewId="0">
      <selection activeCell="H2" sqref="H2"/>
    </sheetView>
  </sheetViews>
  <sheetFormatPr baseColWidth="10" defaultColWidth="9.140625" defaultRowHeight="15" x14ac:dyDescent="0.25"/>
  <cols>
    <col min="1" max="1" width="9.28515625" style="11" bestFit="1" customWidth="1"/>
    <col min="2" max="3" width="2.140625" style="11" customWidth="1"/>
    <col min="4" max="4" width="83.42578125" style="11" customWidth="1"/>
    <col min="5" max="5" width="19.42578125" style="11" bestFit="1" customWidth="1"/>
    <col min="6" max="6" width="21.5703125" style="11" bestFit="1" customWidth="1"/>
    <col min="7" max="8" width="19.140625" style="11" bestFit="1" customWidth="1"/>
    <col min="9" max="9" width="21.5703125" style="11" bestFit="1" customWidth="1"/>
    <col min="10" max="16384" width="9.140625" style="11"/>
  </cols>
  <sheetData>
    <row r="1" spans="1:9" ht="24.75" customHeight="1" x14ac:dyDescent="0.25">
      <c r="A1" s="353" t="s">
        <v>1146</v>
      </c>
      <c r="B1" s="353"/>
      <c r="C1" s="353"/>
      <c r="D1" s="353"/>
      <c r="E1" s="326"/>
      <c r="F1" s="326"/>
      <c r="G1" s="326"/>
      <c r="H1" s="326"/>
      <c r="I1" s="326"/>
    </row>
    <row r="2" spans="1:9" ht="15" customHeight="1" x14ac:dyDescent="0.25">
      <c r="A2" s="232" t="s">
        <v>1147</v>
      </c>
      <c r="B2" s="318"/>
      <c r="C2" s="318"/>
      <c r="D2" s="318"/>
      <c r="E2" s="326"/>
      <c r="F2" s="326"/>
      <c r="G2" s="326"/>
      <c r="H2" s="326"/>
      <c r="I2" s="326"/>
    </row>
    <row r="3" spans="1:9" x14ac:dyDescent="0.25">
      <c r="A3" s="326"/>
      <c r="B3" s="326"/>
      <c r="C3" s="326"/>
      <c r="D3" s="326"/>
      <c r="E3" s="326"/>
      <c r="F3" s="326"/>
      <c r="G3" s="326"/>
      <c r="H3" s="326"/>
      <c r="I3" s="326"/>
    </row>
    <row r="4" spans="1:9" x14ac:dyDescent="0.25">
      <c r="A4" s="320"/>
      <c r="B4" s="214"/>
      <c r="C4" s="214"/>
      <c r="D4" s="215"/>
      <c r="E4" s="321" t="s">
        <v>100</v>
      </c>
      <c r="F4" s="321" t="s">
        <v>101</v>
      </c>
      <c r="G4" s="321" t="s">
        <v>222</v>
      </c>
      <c r="H4" s="321" t="s">
        <v>413</v>
      </c>
      <c r="I4" s="321" t="s">
        <v>414</v>
      </c>
    </row>
    <row r="5" spans="1:9" ht="39.950000000000003" customHeight="1" x14ac:dyDescent="0.25">
      <c r="A5" s="238" t="s">
        <v>1101</v>
      </c>
      <c r="B5" s="238"/>
      <c r="C5" s="238"/>
      <c r="D5" s="233"/>
      <c r="E5" s="378" t="s">
        <v>1102</v>
      </c>
      <c r="F5" s="387"/>
      <c r="G5" s="387"/>
      <c r="H5" s="379"/>
      <c r="I5" s="146" t="s">
        <v>1103</v>
      </c>
    </row>
    <row r="6" spans="1:9" ht="25.5" x14ac:dyDescent="0.25">
      <c r="A6" s="216"/>
      <c r="B6" s="217"/>
      <c r="C6" s="217"/>
      <c r="D6" s="218"/>
      <c r="E6" s="319" t="s">
        <v>1104</v>
      </c>
      <c r="F6" s="319" t="s">
        <v>1105</v>
      </c>
      <c r="G6" s="319" t="s">
        <v>1106</v>
      </c>
      <c r="H6" s="319" t="s">
        <v>1107</v>
      </c>
      <c r="I6" s="147"/>
    </row>
    <row r="7" spans="1:9" ht="20.100000000000001" customHeight="1" x14ac:dyDescent="0.25">
      <c r="A7" s="348" t="s">
        <v>1108</v>
      </c>
      <c r="B7" s="349"/>
      <c r="C7" s="349"/>
      <c r="D7" s="349"/>
      <c r="E7" s="350"/>
      <c r="F7" s="458"/>
      <c r="G7" s="458"/>
      <c r="H7" s="458"/>
      <c r="I7" s="458"/>
    </row>
    <row r="8" spans="1:9" x14ac:dyDescent="0.25">
      <c r="A8" s="322" t="s">
        <v>105</v>
      </c>
      <c r="B8" s="469" t="s">
        <v>1109</v>
      </c>
      <c r="C8" s="469"/>
      <c r="D8" s="470"/>
      <c r="E8" s="24"/>
      <c r="F8" s="24"/>
      <c r="G8" s="24"/>
      <c r="H8" s="24">
        <v>1396218174.1326253</v>
      </c>
      <c r="I8" s="24">
        <v>1396218174.1326253</v>
      </c>
    </row>
    <row r="9" spans="1:9" x14ac:dyDescent="0.25">
      <c r="A9" s="319" t="s">
        <v>110</v>
      </c>
      <c r="B9" s="330"/>
      <c r="C9" s="496" t="s">
        <v>1110</v>
      </c>
      <c r="D9" s="375"/>
      <c r="E9" s="24"/>
      <c r="F9" s="24"/>
      <c r="G9" s="24"/>
      <c r="H9" s="24">
        <v>1308117923.2319999</v>
      </c>
      <c r="I9" s="24">
        <v>1308117923.2319999</v>
      </c>
    </row>
    <row r="10" spans="1:9" x14ac:dyDescent="0.25">
      <c r="A10" s="319" t="s">
        <v>112</v>
      </c>
      <c r="B10" s="330"/>
      <c r="C10" s="496" t="s">
        <v>1111</v>
      </c>
      <c r="D10" s="375"/>
      <c r="E10" s="140"/>
      <c r="F10" s="24"/>
      <c r="G10" s="24"/>
      <c r="H10" s="24">
        <v>88100250.90062499</v>
      </c>
      <c r="I10" s="24">
        <v>88100250.900625005</v>
      </c>
    </row>
    <row r="11" spans="1:9" x14ac:dyDescent="0.25">
      <c r="A11" s="319" t="s">
        <v>116</v>
      </c>
      <c r="B11" s="450" t="s">
        <v>1112</v>
      </c>
      <c r="C11" s="450"/>
      <c r="D11" s="347"/>
      <c r="E11" s="148"/>
      <c r="F11" s="24">
        <v>5873582867.3973255</v>
      </c>
      <c r="G11" s="24">
        <v>129100865.05220777</v>
      </c>
      <c r="H11" s="24">
        <v>137872370.00265115</v>
      </c>
      <c r="I11" s="24">
        <v>5750816017.615797</v>
      </c>
    </row>
    <row r="12" spans="1:9" x14ac:dyDescent="0.25">
      <c r="A12" s="319" t="s">
        <v>118</v>
      </c>
      <c r="B12" s="330"/>
      <c r="C12" s="496" t="s">
        <v>1070</v>
      </c>
      <c r="D12" s="375"/>
      <c r="E12" s="148"/>
      <c r="F12" s="24">
        <v>4130576464.1703253</v>
      </c>
      <c r="G12" s="24">
        <v>79989303.994979858</v>
      </c>
      <c r="H12" s="24">
        <v>98814281.16000025</v>
      </c>
      <c r="I12" s="24">
        <v>4098851760.9173045</v>
      </c>
    </row>
    <row r="13" spans="1:9" x14ac:dyDescent="0.25">
      <c r="A13" s="319" t="s">
        <v>122</v>
      </c>
      <c r="B13" s="330"/>
      <c r="C13" s="496" t="s">
        <v>1071</v>
      </c>
      <c r="D13" s="375"/>
      <c r="E13" s="148"/>
      <c r="F13" s="24">
        <v>1743006403.2269442</v>
      </c>
      <c r="G13" s="24">
        <v>49111561.057227798</v>
      </c>
      <c r="H13" s="24">
        <v>39058088.842650622</v>
      </c>
      <c r="I13" s="24">
        <v>1651964256.6983957</v>
      </c>
    </row>
    <row r="14" spans="1:9" x14ac:dyDescent="0.25">
      <c r="A14" s="319" t="s">
        <v>125</v>
      </c>
      <c r="B14" s="450" t="s">
        <v>1113</v>
      </c>
      <c r="C14" s="450"/>
      <c r="D14" s="347"/>
      <c r="E14" s="148"/>
      <c r="F14" s="24">
        <v>1655827764.9993613</v>
      </c>
      <c r="G14" s="24">
        <v>1901907328.4300001</v>
      </c>
      <c r="H14" s="24">
        <v>3581697193.7505293</v>
      </c>
      <c r="I14" s="24">
        <v>5262822739.6849155</v>
      </c>
    </row>
    <row r="15" spans="1:9" x14ac:dyDescent="0.25">
      <c r="A15" s="319" t="s">
        <v>127</v>
      </c>
      <c r="B15" s="330"/>
      <c r="C15" s="496" t="s">
        <v>1114</v>
      </c>
      <c r="D15" s="375"/>
      <c r="E15" s="148"/>
      <c r="F15" s="24"/>
      <c r="G15" s="24"/>
      <c r="H15" s="24"/>
      <c r="I15" s="24"/>
    </row>
    <row r="16" spans="1:9" x14ac:dyDescent="0.25">
      <c r="A16" s="319" t="s">
        <v>129</v>
      </c>
      <c r="B16" s="330"/>
      <c r="C16" s="496" t="s">
        <v>1115</v>
      </c>
      <c r="D16" s="375"/>
      <c r="E16" s="148"/>
      <c r="F16" s="24">
        <v>1655827764.9993613</v>
      </c>
      <c r="G16" s="24">
        <v>1901907328.4300001</v>
      </c>
      <c r="H16" s="24">
        <v>3581697193.7505293</v>
      </c>
      <c r="I16" s="24">
        <v>5262822739.6849155</v>
      </c>
    </row>
    <row r="17" spans="1:13" x14ac:dyDescent="0.25">
      <c r="A17" s="319" t="s">
        <v>131</v>
      </c>
      <c r="B17" s="450" t="s">
        <v>1116</v>
      </c>
      <c r="C17" s="450"/>
      <c r="D17" s="347"/>
      <c r="E17" s="149"/>
      <c r="F17" s="24"/>
      <c r="G17" s="24"/>
      <c r="H17" s="24"/>
      <c r="I17" s="24"/>
    </row>
    <row r="18" spans="1:13" x14ac:dyDescent="0.25">
      <c r="A18" s="319" t="s">
        <v>133</v>
      </c>
      <c r="B18" s="450" t="s">
        <v>1117</v>
      </c>
      <c r="C18" s="450"/>
      <c r="D18" s="347"/>
      <c r="E18" s="24"/>
      <c r="F18" s="24">
        <v>335188634.06594437</v>
      </c>
      <c r="G18" s="24">
        <v>0</v>
      </c>
      <c r="H18" s="24">
        <v>155059188.88087496</v>
      </c>
      <c r="I18" s="24">
        <v>155059188.88087496</v>
      </c>
    </row>
    <row r="19" spans="1:13" x14ac:dyDescent="0.25">
      <c r="A19" s="319" t="s">
        <v>135</v>
      </c>
      <c r="B19" s="330"/>
      <c r="C19" s="496" t="s">
        <v>1118</v>
      </c>
      <c r="D19" s="375"/>
      <c r="E19" s="24">
        <v>244602527.0199998</v>
      </c>
      <c r="F19" s="197"/>
      <c r="G19" s="209"/>
      <c r="H19" s="209"/>
      <c r="I19" s="201"/>
    </row>
    <row r="20" spans="1:13" x14ac:dyDescent="0.25">
      <c r="A20" s="319" t="s">
        <v>137</v>
      </c>
      <c r="B20" s="330"/>
      <c r="C20" s="496" t="s">
        <v>1144</v>
      </c>
      <c r="D20" s="375"/>
      <c r="E20" s="140"/>
      <c r="F20" s="24"/>
      <c r="G20" s="24"/>
      <c r="H20" s="24"/>
      <c r="I20" s="24"/>
    </row>
    <row r="21" spans="1:13" x14ac:dyDescent="0.25">
      <c r="A21" s="328" t="s">
        <v>139</v>
      </c>
      <c r="B21" s="349" t="s">
        <v>1120</v>
      </c>
      <c r="C21" s="349"/>
      <c r="D21" s="350"/>
      <c r="E21" s="219"/>
      <c r="F21" s="209"/>
      <c r="G21" s="209"/>
      <c r="H21" s="201"/>
      <c r="I21" s="24">
        <f>I18+I14+I11+I8</f>
        <v>12564916120.314213</v>
      </c>
    </row>
    <row r="22" spans="1:13" ht="20.100000000000001" customHeight="1" x14ac:dyDescent="0.25">
      <c r="A22" s="348" t="s">
        <v>1121</v>
      </c>
      <c r="B22" s="349"/>
      <c r="C22" s="349"/>
      <c r="D22" s="349"/>
      <c r="E22" s="489"/>
      <c r="F22" s="497"/>
      <c r="G22" s="497"/>
      <c r="H22" s="497"/>
      <c r="I22" s="458"/>
    </row>
    <row r="23" spans="1:13" ht="20.100000000000001" customHeight="1" x14ac:dyDescent="0.25">
      <c r="A23" s="328" t="s">
        <v>141</v>
      </c>
      <c r="B23" s="346" t="s">
        <v>1067</v>
      </c>
      <c r="C23" s="450"/>
      <c r="D23" s="450"/>
      <c r="E23" s="220"/>
      <c r="F23" s="209"/>
      <c r="G23" s="209"/>
      <c r="H23" s="201"/>
      <c r="I23" s="24">
        <v>626179823.32429957</v>
      </c>
    </row>
    <row r="24" spans="1:13" ht="29.25" customHeight="1" x14ac:dyDescent="0.25">
      <c r="A24" s="328" t="s">
        <v>1122</v>
      </c>
      <c r="B24" s="346" t="s">
        <v>1123</v>
      </c>
      <c r="C24" s="450"/>
      <c r="D24" s="450"/>
      <c r="E24" s="148"/>
      <c r="F24" s="24">
        <v>568348.38442476862</v>
      </c>
      <c r="G24" s="24">
        <v>92489.469618560863</v>
      </c>
      <c r="H24" s="24">
        <v>3445494059.812304</v>
      </c>
      <c r="I24" s="24">
        <v>2929231663.0163841</v>
      </c>
    </row>
    <row r="25" spans="1:13" x14ac:dyDescent="0.25">
      <c r="A25" s="328" t="s">
        <v>143</v>
      </c>
      <c r="B25" s="346" t="s">
        <v>1124</v>
      </c>
      <c r="C25" s="450"/>
      <c r="D25" s="450"/>
      <c r="E25" s="148"/>
      <c r="F25" s="24"/>
      <c r="G25" s="24"/>
      <c r="H25" s="24"/>
      <c r="I25" s="24"/>
      <c r="J25" s="157"/>
      <c r="K25" s="157"/>
      <c r="L25" s="157"/>
      <c r="M25" s="157"/>
    </row>
    <row r="26" spans="1:13" x14ac:dyDescent="0.25">
      <c r="A26" s="328" t="s">
        <v>145</v>
      </c>
      <c r="B26" s="346" t="s">
        <v>1125</v>
      </c>
      <c r="C26" s="450"/>
      <c r="D26" s="450"/>
      <c r="E26" s="148"/>
      <c r="F26" s="24"/>
      <c r="G26" s="24"/>
      <c r="H26" s="24"/>
      <c r="I26" s="24"/>
    </row>
    <row r="27" spans="1:13" ht="30.75" customHeight="1" x14ac:dyDescent="0.25">
      <c r="A27" s="328" t="s">
        <v>147</v>
      </c>
      <c r="B27" s="177"/>
      <c r="C27" s="496" t="s">
        <v>1145</v>
      </c>
      <c r="D27" s="496"/>
      <c r="E27" s="148"/>
      <c r="F27" s="24"/>
      <c r="G27" s="24"/>
      <c r="H27" s="24"/>
      <c r="I27" s="24"/>
    </row>
    <row r="28" spans="1:13" ht="39.75" customHeight="1" x14ac:dyDescent="0.25">
      <c r="A28" s="328" t="s">
        <v>149</v>
      </c>
      <c r="B28" s="177"/>
      <c r="C28" s="496" t="s">
        <v>1127</v>
      </c>
      <c r="D28" s="496"/>
      <c r="E28" s="148"/>
      <c r="F28" s="24"/>
      <c r="G28" s="24"/>
      <c r="H28" s="24"/>
      <c r="I28" s="24"/>
    </row>
    <row r="29" spans="1:13" ht="39" customHeight="1" x14ac:dyDescent="0.25">
      <c r="A29" s="328" t="s">
        <v>151</v>
      </c>
      <c r="B29" s="177"/>
      <c r="C29" s="496" t="s">
        <v>1128</v>
      </c>
      <c r="D29" s="496"/>
      <c r="E29" s="148"/>
      <c r="F29" s="24">
        <v>1367483489.1141367</v>
      </c>
      <c r="G29" s="24">
        <v>233214223.38609838</v>
      </c>
      <c r="H29" s="24">
        <v>4925587478.5653849</v>
      </c>
      <c r="I29" s="24">
        <v>4745637585.4571915</v>
      </c>
    </row>
    <row r="30" spans="1:13" ht="36" customHeight="1" x14ac:dyDescent="0.25">
      <c r="A30" s="328" t="s">
        <v>160</v>
      </c>
      <c r="B30" s="177"/>
      <c r="C30" s="330"/>
      <c r="D30" s="330" t="s">
        <v>1129</v>
      </c>
      <c r="E30" s="148"/>
      <c r="F30" s="24">
        <v>243578799.42233029</v>
      </c>
      <c r="G30" s="24">
        <v>76953630.105881706</v>
      </c>
      <c r="H30" s="24">
        <v>2020634393.4693239</v>
      </c>
      <c r="I30" s="24">
        <v>1578197369.8421867</v>
      </c>
    </row>
    <row r="31" spans="1:13" ht="20.100000000000001" customHeight="1" x14ac:dyDescent="0.25">
      <c r="A31" s="328" t="s">
        <v>162</v>
      </c>
      <c r="B31" s="177"/>
      <c r="C31" s="496" t="s">
        <v>1130</v>
      </c>
      <c r="D31" s="496"/>
      <c r="E31" s="148"/>
      <c r="F31" s="24"/>
      <c r="G31" s="24"/>
      <c r="H31" s="24"/>
      <c r="I31" s="24"/>
    </row>
    <row r="32" spans="1:13" ht="25.5" x14ac:dyDescent="0.25">
      <c r="A32" s="328" t="s">
        <v>164</v>
      </c>
      <c r="B32" s="177"/>
      <c r="C32" s="330"/>
      <c r="D32" s="330" t="s">
        <v>1129</v>
      </c>
      <c r="E32" s="148"/>
      <c r="F32" s="24"/>
      <c r="G32" s="24"/>
      <c r="H32" s="24"/>
      <c r="I32" s="24"/>
    </row>
    <row r="33" spans="1:9" ht="39.950000000000003" customHeight="1" x14ac:dyDescent="0.25">
      <c r="A33" s="328" t="s">
        <v>166</v>
      </c>
      <c r="B33" s="177"/>
      <c r="C33" s="496" t="s">
        <v>1131</v>
      </c>
      <c r="D33" s="496"/>
      <c r="E33" s="148"/>
      <c r="F33" s="24">
        <v>36774353.189999998</v>
      </c>
      <c r="G33" s="24">
        <v>33517367.170000002</v>
      </c>
      <c r="H33" s="24">
        <v>588593367.9635042</v>
      </c>
      <c r="I33" s="24">
        <v>596462478.41693366</v>
      </c>
    </row>
    <row r="34" spans="1:9" x14ac:dyDescent="0.25">
      <c r="A34" s="328" t="s">
        <v>167</v>
      </c>
      <c r="B34" s="346" t="s">
        <v>1132</v>
      </c>
      <c r="C34" s="450"/>
      <c r="D34" s="450"/>
      <c r="E34" s="149"/>
      <c r="F34" s="24"/>
      <c r="G34" s="24"/>
      <c r="H34" s="24"/>
      <c r="I34" s="24"/>
    </row>
    <row r="35" spans="1:9" x14ac:dyDescent="0.25">
      <c r="A35" s="328" t="s">
        <v>173</v>
      </c>
      <c r="B35" s="346" t="s">
        <v>1133</v>
      </c>
      <c r="C35" s="450"/>
      <c r="D35" s="450"/>
      <c r="E35" s="24"/>
      <c r="F35" s="24">
        <f t="shared" ref="F35:H35" si="0">F36+F37+F38+F39+F40</f>
        <v>797515762.71387339</v>
      </c>
      <c r="G35" s="24">
        <f t="shared" si="0"/>
        <v>49130028.287868395</v>
      </c>
      <c r="H35" s="24">
        <f t="shared" si="0"/>
        <v>1080343272.0732782</v>
      </c>
      <c r="I35" s="24">
        <f>I36+I37+I38+I39+I40</f>
        <v>1447659163.3343384</v>
      </c>
    </row>
    <row r="36" spans="1:9" x14ac:dyDescent="0.25">
      <c r="A36" s="328" t="s">
        <v>174</v>
      </c>
      <c r="B36" s="177"/>
      <c r="C36" s="496" t="s">
        <v>1134</v>
      </c>
      <c r="D36" s="496"/>
      <c r="E36" s="220"/>
      <c r="F36" s="153"/>
      <c r="G36" s="154"/>
      <c r="H36" s="24">
        <v>827903.10000000009</v>
      </c>
      <c r="I36" s="24">
        <v>703717.63499999989</v>
      </c>
    </row>
    <row r="37" spans="1:9" ht="27.75" customHeight="1" x14ac:dyDescent="0.25">
      <c r="A37" s="328" t="s">
        <v>178</v>
      </c>
      <c r="B37" s="177"/>
      <c r="C37" s="496" t="s">
        <v>1135</v>
      </c>
      <c r="D37" s="496"/>
      <c r="E37" s="148"/>
      <c r="F37" s="24"/>
      <c r="G37" s="24"/>
      <c r="H37" s="24"/>
      <c r="I37" s="24"/>
    </row>
    <row r="38" spans="1:9" x14ac:dyDescent="0.25">
      <c r="A38" s="328" t="s">
        <v>180</v>
      </c>
      <c r="B38" s="177"/>
      <c r="C38" s="496" t="s">
        <v>1136</v>
      </c>
      <c r="D38" s="496"/>
      <c r="E38" s="148"/>
      <c r="F38" s="225">
        <v>244197186.69</v>
      </c>
      <c r="G38" s="220"/>
      <c r="H38" s="153"/>
      <c r="I38" s="24">
        <v>244197186.69</v>
      </c>
    </row>
    <row r="39" spans="1:9" x14ac:dyDescent="0.25">
      <c r="A39" s="328" t="s">
        <v>183</v>
      </c>
      <c r="B39" s="177"/>
      <c r="C39" s="496" t="s">
        <v>1137</v>
      </c>
      <c r="D39" s="496"/>
      <c r="E39" s="148"/>
      <c r="F39" s="225">
        <v>330001031.03000003</v>
      </c>
      <c r="G39" s="220"/>
      <c r="H39" s="153"/>
      <c r="I39" s="24">
        <v>16500051.551500002</v>
      </c>
    </row>
    <row r="40" spans="1:9" x14ac:dyDescent="0.25">
      <c r="A40" s="328" t="s">
        <v>184</v>
      </c>
      <c r="B40" s="177"/>
      <c r="C40" s="496" t="s">
        <v>1138</v>
      </c>
      <c r="D40" s="496"/>
      <c r="E40" s="148"/>
      <c r="F40" s="24">
        <v>223317544.99387333</v>
      </c>
      <c r="G40" s="24">
        <v>49130028.287868395</v>
      </c>
      <c r="H40" s="24">
        <v>1079515368.9732783</v>
      </c>
      <c r="I40" s="24">
        <v>1186258207.4578385</v>
      </c>
    </row>
    <row r="41" spans="1:9" x14ac:dyDescent="0.25">
      <c r="A41" s="328" t="s">
        <v>186</v>
      </c>
      <c r="B41" s="346" t="s">
        <v>1139</v>
      </c>
      <c r="C41" s="450"/>
      <c r="D41" s="450"/>
      <c r="E41" s="148"/>
      <c r="F41" s="221">
        <v>1689483787.6120486</v>
      </c>
      <c r="G41" s="221">
        <v>0</v>
      </c>
      <c r="H41" s="221">
        <v>0</v>
      </c>
      <c r="I41" s="24">
        <v>91171359.748457104</v>
      </c>
    </row>
    <row r="42" spans="1:9" x14ac:dyDescent="0.25">
      <c r="A42" s="328" t="s">
        <v>188</v>
      </c>
      <c r="B42" s="348" t="s">
        <v>1140</v>
      </c>
      <c r="C42" s="349"/>
      <c r="D42" s="349"/>
      <c r="E42" s="222"/>
      <c r="F42" s="153"/>
      <c r="G42" s="153"/>
      <c r="H42" s="154"/>
      <c r="I42" s="172">
        <f>I23+I24+I25+I29+I26+I31+I33+I35+I41</f>
        <v>10436342073.297606</v>
      </c>
    </row>
    <row r="43" spans="1:9" x14ac:dyDescent="0.25">
      <c r="A43" s="328" t="s">
        <v>194</v>
      </c>
      <c r="B43" s="348" t="s">
        <v>1141</v>
      </c>
      <c r="C43" s="349"/>
      <c r="D43" s="349"/>
      <c r="E43" s="219"/>
      <c r="F43" s="223"/>
      <c r="G43" s="223"/>
      <c r="H43" s="224"/>
      <c r="I43" s="226">
        <f>I21/I42</f>
        <v>1.2039578649364868</v>
      </c>
    </row>
    <row r="46" spans="1:9" x14ac:dyDescent="0.25">
      <c r="F46" s="128"/>
      <c r="G46" s="128"/>
      <c r="H46" s="128"/>
      <c r="I46" s="128"/>
    </row>
    <row r="47" spans="1:9" x14ac:dyDescent="0.25">
      <c r="F47" s="128"/>
      <c r="G47" s="128"/>
      <c r="H47" s="128"/>
      <c r="I47" s="128"/>
    </row>
  </sheetData>
  <mergeCells count="39">
    <mergeCell ref="C9:D9"/>
    <mergeCell ref="A1:D1"/>
    <mergeCell ref="E5:H5"/>
    <mergeCell ref="A7:D7"/>
    <mergeCell ref="E7:I7"/>
    <mergeCell ref="B8:D8"/>
    <mergeCell ref="B21:D21"/>
    <mergeCell ref="C10:D10"/>
    <mergeCell ref="B11:D11"/>
    <mergeCell ref="C12:D12"/>
    <mergeCell ref="C13:D13"/>
    <mergeCell ref="B14:D14"/>
    <mergeCell ref="C15:D15"/>
    <mergeCell ref="C16:D16"/>
    <mergeCell ref="B17:D17"/>
    <mergeCell ref="B18:D18"/>
    <mergeCell ref="C19:D19"/>
    <mergeCell ref="C20:D20"/>
    <mergeCell ref="B34:D34"/>
    <mergeCell ref="A22:D22"/>
    <mergeCell ref="E22:I22"/>
    <mergeCell ref="B23:D23"/>
    <mergeCell ref="B24:D24"/>
    <mergeCell ref="B25:D25"/>
    <mergeCell ref="B26:D26"/>
    <mergeCell ref="C27:D27"/>
    <mergeCell ref="C28:D28"/>
    <mergeCell ref="C29:D29"/>
    <mergeCell ref="C31:D31"/>
    <mergeCell ref="C33:D33"/>
    <mergeCell ref="B41:D41"/>
    <mergeCell ref="B42:D42"/>
    <mergeCell ref="B43:D43"/>
    <mergeCell ref="B35:D35"/>
    <mergeCell ref="C36:D36"/>
    <mergeCell ref="C37:D37"/>
    <mergeCell ref="C38:D38"/>
    <mergeCell ref="C39:D39"/>
    <mergeCell ref="C40:D40"/>
  </mergeCells>
  <pageMargins left="0.7" right="0.7" top="0.75" bottom="0.75" header="0.3" footer="0.3"/>
  <pageSetup paperSize="8"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0639C-D8B4-4801-8ACA-F7A37DDACB6C}">
  <sheetPr>
    <tabColor rgb="FFFFFF00"/>
    <pageSetUpPr fitToPage="1"/>
  </sheetPr>
  <dimension ref="A1:O45"/>
  <sheetViews>
    <sheetView showGridLines="0" zoomScaleNormal="100" workbookViewId="0">
      <selection activeCell="H1" sqref="H1"/>
    </sheetView>
  </sheetViews>
  <sheetFormatPr baseColWidth="10" defaultColWidth="9.140625" defaultRowHeight="15" x14ac:dyDescent="0.25"/>
  <cols>
    <col min="1" max="1" width="9.28515625" style="11" bestFit="1" customWidth="1"/>
    <col min="2" max="3" width="2.140625" style="11" customWidth="1"/>
    <col min="4" max="4" width="85" style="11" customWidth="1"/>
    <col min="5" max="5" width="19.42578125" style="11" bestFit="1" customWidth="1"/>
    <col min="6" max="6" width="19.140625" style="11" bestFit="1" customWidth="1"/>
    <col min="7" max="7" width="17.28515625" style="11" bestFit="1" customWidth="1"/>
    <col min="8" max="8" width="19.140625" style="11" bestFit="1" customWidth="1"/>
    <col min="9" max="9" width="21.5703125" style="11" bestFit="1" customWidth="1"/>
    <col min="10" max="16384" width="9.140625" style="11"/>
  </cols>
  <sheetData>
    <row r="1" spans="1:9" ht="24.75" customHeight="1" x14ac:dyDescent="0.25">
      <c r="A1" s="353" t="s">
        <v>1148</v>
      </c>
      <c r="B1" s="353"/>
      <c r="C1" s="353"/>
      <c r="D1" s="353"/>
      <c r="E1" s="326"/>
      <c r="F1" s="326"/>
      <c r="G1" s="326"/>
      <c r="H1" s="326"/>
      <c r="I1" s="326"/>
    </row>
    <row r="2" spans="1:9" ht="15" customHeight="1" x14ac:dyDescent="0.25">
      <c r="A2" s="232" t="s">
        <v>1149</v>
      </c>
      <c r="B2" s="318"/>
      <c r="C2" s="318"/>
      <c r="D2" s="318"/>
      <c r="E2" s="326"/>
      <c r="F2" s="326"/>
      <c r="G2" s="326"/>
      <c r="H2" s="326"/>
      <c r="I2" s="326"/>
    </row>
    <row r="3" spans="1:9" x14ac:dyDescent="0.25">
      <c r="A3" s="326"/>
      <c r="B3" s="326"/>
      <c r="C3" s="326"/>
      <c r="D3" s="326"/>
      <c r="E3" s="326"/>
      <c r="F3" s="326"/>
      <c r="G3" s="326"/>
      <c r="H3" s="326"/>
      <c r="I3" s="326"/>
    </row>
    <row r="4" spans="1:9" x14ac:dyDescent="0.25">
      <c r="A4" s="320"/>
      <c r="B4" s="214"/>
      <c r="C4" s="214"/>
      <c r="D4" s="215"/>
      <c r="E4" s="321" t="s">
        <v>100</v>
      </c>
      <c r="F4" s="321" t="s">
        <v>101</v>
      </c>
      <c r="G4" s="321" t="s">
        <v>222</v>
      </c>
      <c r="H4" s="321" t="s">
        <v>413</v>
      </c>
      <c r="I4" s="321" t="s">
        <v>414</v>
      </c>
    </row>
    <row r="5" spans="1:9" ht="35.25" customHeight="1" x14ac:dyDescent="0.25">
      <c r="A5" s="238" t="s">
        <v>1101</v>
      </c>
      <c r="B5" s="238"/>
      <c r="C5" s="238"/>
      <c r="D5" s="233"/>
      <c r="E5" s="378" t="s">
        <v>1102</v>
      </c>
      <c r="F5" s="387"/>
      <c r="G5" s="387"/>
      <c r="H5" s="379"/>
      <c r="I5" s="146" t="s">
        <v>1103</v>
      </c>
    </row>
    <row r="6" spans="1:9" ht="25.5" x14ac:dyDescent="0.25">
      <c r="A6" s="216"/>
      <c r="B6" s="217"/>
      <c r="C6" s="217"/>
      <c r="D6" s="218"/>
      <c r="E6" s="319" t="s">
        <v>1104</v>
      </c>
      <c r="F6" s="319" t="s">
        <v>1105</v>
      </c>
      <c r="G6" s="319" t="s">
        <v>1106</v>
      </c>
      <c r="H6" s="319" t="s">
        <v>1107</v>
      </c>
      <c r="I6" s="147"/>
    </row>
    <row r="7" spans="1:9" x14ac:dyDescent="0.25">
      <c r="A7" s="348" t="s">
        <v>1108</v>
      </c>
      <c r="B7" s="349"/>
      <c r="C7" s="349"/>
      <c r="D7" s="349"/>
      <c r="E7" s="350"/>
      <c r="F7" s="458"/>
      <c r="G7" s="458"/>
      <c r="H7" s="458"/>
      <c r="I7" s="458"/>
    </row>
    <row r="8" spans="1:9" x14ac:dyDescent="0.25">
      <c r="A8" s="322" t="s">
        <v>105</v>
      </c>
      <c r="B8" s="469" t="s">
        <v>1109</v>
      </c>
      <c r="C8" s="469"/>
      <c r="D8" s="470"/>
      <c r="E8" s="24"/>
      <c r="F8" s="24"/>
      <c r="G8" s="24"/>
      <c r="H8" s="24">
        <v>1348832431.9838753</v>
      </c>
      <c r="I8" s="24">
        <v>1348832431.9838748</v>
      </c>
    </row>
    <row r="9" spans="1:9" x14ac:dyDescent="0.25">
      <c r="A9" s="319" t="s">
        <v>110</v>
      </c>
      <c r="B9" s="330"/>
      <c r="C9" s="496" t="s">
        <v>1110</v>
      </c>
      <c r="D9" s="375"/>
      <c r="E9" s="24"/>
      <c r="F9" s="24"/>
      <c r="G9" s="24"/>
      <c r="H9" s="24">
        <v>1261515059.7799997</v>
      </c>
      <c r="I9" s="24">
        <v>1261515059.7799997</v>
      </c>
    </row>
    <row r="10" spans="1:9" x14ac:dyDescent="0.25">
      <c r="A10" s="319" t="s">
        <v>112</v>
      </c>
      <c r="B10" s="330"/>
      <c r="C10" s="496" t="s">
        <v>1111</v>
      </c>
      <c r="D10" s="375"/>
      <c r="E10" s="140"/>
      <c r="F10" s="24"/>
      <c r="G10" s="24"/>
      <c r="H10" s="24">
        <v>87317372.203874975</v>
      </c>
      <c r="I10" s="24">
        <v>87317372.203874975</v>
      </c>
    </row>
    <row r="11" spans="1:9" x14ac:dyDescent="0.25">
      <c r="A11" s="319" t="s">
        <v>116</v>
      </c>
      <c r="B11" s="450" t="s">
        <v>1112</v>
      </c>
      <c r="C11" s="450"/>
      <c r="D11" s="347"/>
      <c r="E11" s="148"/>
      <c r="F11" s="24">
        <v>5805963599.3913774</v>
      </c>
      <c r="G11" s="24">
        <v>141156661.59037998</v>
      </c>
      <c r="H11" s="24">
        <v>153478381.05111441</v>
      </c>
      <c r="I11" s="24">
        <v>5714303391.9185305</v>
      </c>
    </row>
    <row r="12" spans="1:9" x14ac:dyDescent="0.25">
      <c r="A12" s="319" t="s">
        <v>118</v>
      </c>
      <c r="B12" s="330"/>
      <c r="C12" s="496" t="s">
        <v>1070</v>
      </c>
      <c r="D12" s="375"/>
      <c r="E12" s="148"/>
      <c r="F12" s="24">
        <v>4076651574.3898926</v>
      </c>
      <c r="G12" s="24">
        <v>91683945.311568856</v>
      </c>
      <c r="H12" s="24">
        <v>110966841.49000011</v>
      </c>
      <c r="I12" s="24">
        <v>4070885585.2062583</v>
      </c>
    </row>
    <row r="13" spans="1:9" x14ac:dyDescent="0.25">
      <c r="A13" s="319" t="s">
        <v>122</v>
      </c>
      <c r="B13" s="330"/>
      <c r="C13" s="496" t="s">
        <v>1071</v>
      </c>
      <c r="D13" s="375"/>
      <c r="E13" s="148"/>
      <c r="F13" s="24">
        <v>1729312025.0010817</v>
      </c>
      <c r="G13" s="24">
        <v>49472716.278810814</v>
      </c>
      <c r="H13" s="24">
        <v>42511539.561114289</v>
      </c>
      <c r="I13" s="24">
        <v>1643417806.7130125</v>
      </c>
    </row>
    <row r="14" spans="1:9" x14ac:dyDescent="0.25">
      <c r="A14" s="319" t="s">
        <v>125</v>
      </c>
      <c r="B14" s="450" t="s">
        <v>1113</v>
      </c>
      <c r="C14" s="450"/>
      <c r="D14" s="347"/>
      <c r="E14" s="148"/>
      <c r="F14" s="24">
        <v>1688534129.012347</v>
      </c>
      <c r="G14" s="24">
        <v>406394234.74000001</v>
      </c>
      <c r="H14" s="24">
        <v>4673779386.7915878</v>
      </c>
      <c r="I14" s="24">
        <v>5630501788.0070019</v>
      </c>
    </row>
    <row r="15" spans="1:9" x14ac:dyDescent="0.25">
      <c r="A15" s="319" t="s">
        <v>127</v>
      </c>
      <c r="B15" s="330"/>
      <c r="C15" s="496" t="s">
        <v>1114</v>
      </c>
      <c r="D15" s="375"/>
      <c r="E15" s="148"/>
      <c r="F15" s="24"/>
      <c r="G15" s="24"/>
      <c r="H15" s="24"/>
      <c r="I15" s="24"/>
    </row>
    <row r="16" spans="1:9" x14ac:dyDescent="0.25">
      <c r="A16" s="319" t="s">
        <v>129</v>
      </c>
      <c r="B16" s="330"/>
      <c r="C16" s="496" t="s">
        <v>1115</v>
      </c>
      <c r="D16" s="375"/>
      <c r="E16" s="148"/>
      <c r="F16" s="24">
        <v>1688534129.012347</v>
      </c>
      <c r="G16" s="24">
        <v>406394234.74000001</v>
      </c>
      <c r="H16" s="24">
        <v>4673779386.7915878</v>
      </c>
      <c r="I16" s="24">
        <v>5630501788.0070019</v>
      </c>
    </row>
    <row r="17" spans="1:15" x14ac:dyDescent="0.25">
      <c r="A17" s="319" t="s">
        <v>131</v>
      </c>
      <c r="B17" s="450" t="s">
        <v>1116</v>
      </c>
      <c r="C17" s="450"/>
      <c r="D17" s="347"/>
      <c r="E17" s="149"/>
      <c r="F17" s="24"/>
      <c r="G17" s="24"/>
      <c r="H17" s="24"/>
      <c r="I17" s="24"/>
    </row>
    <row r="18" spans="1:15" x14ac:dyDescent="0.25">
      <c r="A18" s="319" t="s">
        <v>133</v>
      </c>
      <c r="B18" s="450" t="s">
        <v>1117</v>
      </c>
      <c r="C18" s="450"/>
      <c r="D18" s="347"/>
      <c r="E18" s="24"/>
      <c r="F18" s="24">
        <v>321657082.8939063</v>
      </c>
      <c r="G18" s="24">
        <v>0</v>
      </c>
      <c r="H18" s="24">
        <v>199192209.83612499</v>
      </c>
      <c r="I18" s="24">
        <v>199192209.83612499</v>
      </c>
    </row>
    <row r="19" spans="1:15" x14ac:dyDescent="0.25">
      <c r="A19" s="319" t="s">
        <v>135</v>
      </c>
      <c r="B19" s="330"/>
      <c r="C19" s="496" t="s">
        <v>1118</v>
      </c>
      <c r="D19" s="375"/>
      <c r="E19" s="24">
        <v>125338661.76000002</v>
      </c>
      <c r="F19" s="197"/>
      <c r="G19" s="209"/>
      <c r="H19" s="209"/>
      <c r="I19" s="201"/>
    </row>
    <row r="20" spans="1:15" x14ac:dyDescent="0.25">
      <c r="A20" s="319" t="s">
        <v>137</v>
      </c>
      <c r="B20" s="330"/>
      <c r="C20" s="496" t="s">
        <v>1144</v>
      </c>
      <c r="D20" s="375"/>
      <c r="E20" s="140"/>
      <c r="F20" s="24"/>
      <c r="G20" s="24"/>
      <c r="H20" s="24"/>
      <c r="I20" s="24"/>
    </row>
    <row r="21" spans="1:15" x14ac:dyDescent="0.25">
      <c r="A21" s="328" t="s">
        <v>139</v>
      </c>
      <c r="B21" s="349" t="s">
        <v>1120</v>
      </c>
      <c r="C21" s="349"/>
      <c r="D21" s="350"/>
      <c r="E21" s="219"/>
      <c r="F21" s="209"/>
      <c r="G21" s="209"/>
      <c r="H21" s="201"/>
      <c r="I21" s="24">
        <f>I18+I14+I11+I8</f>
        <v>12892829821.745533</v>
      </c>
    </row>
    <row r="22" spans="1:15" x14ac:dyDescent="0.25">
      <c r="A22" s="348" t="s">
        <v>1121</v>
      </c>
      <c r="B22" s="349"/>
      <c r="C22" s="349"/>
      <c r="D22" s="349"/>
      <c r="E22" s="489"/>
      <c r="F22" s="497"/>
      <c r="G22" s="497"/>
      <c r="H22" s="497"/>
      <c r="I22" s="458"/>
    </row>
    <row r="23" spans="1:15" x14ac:dyDescent="0.25">
      <c r="A23" s="328" t="s">
        <v>141</v>
      </c>
      <c r="B23" s="346" t="s">
        <v>1067</v>
      </c>
      <c r="C23" s="450"/>
      <c r="D23" s="450"/>
      <c r="E23" s="220"/>
      <c r="F23" s="209"/>
      <c r="G23" s="209"/>
      <c r="H23" s="201"/>
      <c r="I23" s="24">
        <v>822489835.75906575</v>
      </c>
    </row>
    <row r="24" spans="1:15" ht="27" customHeight="1" x14ac:dyDescent="0.25">
      <c r="A24" s="328" t="s">
        <v>1122</v>
      </c>
      <c r="B24" s="346" t="s">
        <v>1123</v>
      </c>
      <c r="C24" s="450"/>
      <c r="D24" s="450"/>
      <c r="E24" s="148"/>
      <c r="F24" s="24">
        <v>559334.78469900542</v>
      </c>
      <c r="G24" s="24">
        <v>21105.461490358979</v>
      </c>
      <c r="H24" s="24">
        <v>3094985701.1927996</v>
      </c>
      <c r="I24" s="24">
        <v>2631231220.2231684</v>
      </c>
    </row>
    <row r="25" spans="1:15" x14ac:dyDescent="0.25">
      <c r="A25" s="328" t="s">
        <v>143</v>
      </c>
      <c r="B25" s="346" t="s">
        <v>1124</v>
      </c>
      <c r="C25" s="450"/>
      <c r="D25" s="450"/>
      <c r="E25" s="148"/>
      <c r="F25" s="333"/>
      <c r="G25" s="333"/>
      <c r="H25" s="333"/>
      <c r="I25" s="333"/>
      <c r="J25" s="157"/>
      <c r="K25" s="157"/>
      <c r="L25" s="157"/>
      <c r="M25" s="157"/>
      <c r="N25" s="157"/>
      <c r="O25" s="157"/>
    </row>
    <row r="26" spans="1:15" x14ac:dyDescent="0.25">
      <c r="A26" s="328" t="s">
        <v>145</v>
      </c>
      <c r="B26" s="346" t="s">
        <v>1125</v>
      </c>
      <c r="C26" s="450"/>
      <c r="D26" s="450"/>
      <c r="E26" s="148"/>
      <c r="F26" s="24"/>
      <c r="G26" s="24"/>
      <c r="H26" s="24"/>
      <c r="I26" s="24"/>
    </row>
    <row r="27" spans="1:15" ht="27" customHeight="1" x14ac:dyDescent="0.25">
      <c r="A27" s="328" t="s">
        <v>147</v>
      </c>
      <c r="B27" s="177"/>
      <c r="C27" s="496" t="s">
        <v>1145</v>
      </c>
      <c r="D27" s="496"/>
      <c r="E27" s="148"/>
      <c r="F27" s="24"/>
      <c r="G27" s="24"/>
      <c r="H27" s="24"/>
      <c r="I27" s="24"/>
    </row>
    <row r="28" spans="1:15" ht="30" customHeight="1" x14ac:dyDescent="0.25">
      <c r="A28" s="328" t="s">
        <v>149</v>
      </c>
      <c r="B28" s="177"/>
      <c r="C28" s="496" t="s">
        <v>1127</v>
      </c>
      <c r="D28" s="496"/>
      <c r="E28" s="148"/>
      <c r="F28" s="24"/>
      <c r="G28" s="24"/>
      <c r="H28" s="24"/>
      <c r="I28" s="24"/>
    </row>
    <row r="29" spans="1:15" ht="38.25" customHeight="1" x14ac:dyDescent="0.25">
      <c r="A29" s="328" t="s">
        <v>151</v>
      </c>
      <c r="B29" s="177"/>
      <c r="C29" s="496" t="s">
        <v>1150</v>
      </c>
      <c r="D29" s="496"/>
      <c r="E29" s="148"/>
      <c r="F29" s="24">
        <v>1364003217.2453635</v>
      </c>
      <c r="G29" s="24">
        <v>266542344.79559267</v>
      </c>
      <c r="H29" s="24">
        <v>5032555867.0674992</v>
      </c>
      <c r="I29" s="24">
        <v>4918056746.8591175</v>
      </c>
    </row>
    <row r="30" spans="1:15" ht="28.5" customHeight="1" x14ac:dyDescent="0.25">
      <c r="A30" s="328" t="s">
        <v>160</v>
      </c>
      <c r="B30" s="177"/>
      <c r="C30" s="330"/>
      <c r="D30" s="330" t="s">
        <v>1129</v>
      </c>
      <c r="E30" s="148"/>
      <c r="F30" s="24">
        <v>233280910.40059754</v>
      </c>
      <c r="G30" s="24">
        <v>81881237.856288195</v>
      </c>
      <c r="H30" s="24">
        <v>2049056953.7871325</v>
      </c>
      <c r="I30" s="24">
        <v>1608205302.0390704</v>
      </c>
    </row>
    <row r="31" spans="1:15" x14ac:dyDescent="0.25">
      <c r="A31" s="328" t="s">
        <v>162</v>
      </c>
      <c r="B31" s="177"/>
      <c r="C31" s="496" t="s">
        <v>1130</v>
      </c>
      <c r="D31" s="496"/>
      <c r="E31" s="148"/>
      <c r="F31" s="24"/>
      <c r="G31" s="24"/>
      <c r="H31" s="24"/>
      <c r="I31" s="24"/>
    </row>
    <row r="32" spans="1:15" ht="28.5" customHeight="1" x14ac:dyDescent="0.25">
      <c r="A32" s="328" t="s">
        <v>164</v>
      </c>
      <c r="B32" s="177"/>
      <c r="C32" s="330"/>
      <c r="D32" s="330" t="s">
        <v>1129</v>
      </c>
      <c r="E32" s="148"/>
      <c r="F32" s="24"/>
      <c r="G32" s="24"/>
      <c r="H32" s="24"/>
      <c r="I32" s="24"/>
    </row>
    <row r="33" spans="1:9" ht="39.950000000000003" customHeight="1" x14ac:dyDescent="0.25">
      <c r="A33" s="328" t="s">
        <v>166</v>
      </c>
      <c r="B33" s="177"/>
      <c r="C33" s="496" t="s">
        <v>1131</v>
      </c>
      <c r="D33" s="496"/>
      <c r="E33" s="148"/>
      <c r="F33" s="24">
        <v>18977429</v>
      </c>
      <c r="G33" s="24">
        <v>32183007.940000001</v>
      </c>
      <c r="H33" s="24">
        <v>615879205.3399905</v>
      </c>
      <c r="I33" s="24">
        <v>632527625.23572588</v>
      </c>
    </row>
    <row r="34" spans="1:9" x14ac:dyDescent="0.25">
      <c r="A34" s="328" t="s">
        <v>167</v>
      </c>
      <c r="B34" s="346" t="s">
        <v>1132</v>
      </c>
      <c r="C34" s="450"/>
      <c r="D34" s="450"/>
      <c r="E34" s="149"/>
      <c r="F34" s="24"/>
      <c r="G34" s="24"/>
      <c r="H34" s="24"/>
      <c r="I34" s="24"/>
    </row>
    <row r="35" spans="1:9" x14ac:dyDescent="0.25">
      <c r="A35" s="328" t="s">
        <v>173</v>
      </c>
      <c r="B35" s="346" t="s">
        <v>1133</v>
      </c>
      <c r="C35" s="450"/>
      <c r="D35" s="450"/>
      <c r="E35" s="27">
        <f t="shared" ref="E35" si="0">E37+E38+E39+E40+E36</f>
        <v>0</v>
      </c>
      <c r="F35" s="24">
        <f>F36+F37+F38+F39+F40</f>
        <v>464868195.79696983</v>
      </c>
      <c r="G35" s="24">
        <f t="shared" ref="G35:I35" si="1">G36+G37+G38+G39+G40</f>
        <v>43777587.198717035</v>
      </c>
      <c r="H35" s="24">
        <f t="shared" si="1"/>
        <v>1090849662.2693107</v>
      </c>
      <c r="I35" s="24">
        <f t="shared" si="1"/>
        <v>1312891209.0432646</v>
      </c>
    </row>
    <row r="36" spans="1:9" x14ac:dyDescent="0.25">
      <c r="A36" s="328" t="s">
        <v>174</v>
      </c>
      <c r="B36" s="177"/>
      <c r="C36" s="496" t="s">
        <v>1134</v>
      </c>
      <c r="D36" s="496"/>
      <c r="E36" s="220"/>
      <c r="F36" s="153"/>
      <c r="G36" s="154"/>
      <c r="H36" s="24">
        <v>292455.99</v>
      </c>
      <c r="I36" s="24">
        <v>248587.59150000007</v>
      </c>
    </row>
    <row r="37" spans="1:9" ht="26.25" customHeight="1" x14ac:dyDescent="0.25">
      <c r="A37" s="328" t="s">
        <v>178</v>
      </c>
      <c r="B37" s="177"/>
      <c r="C37" s="496" t="s">
        <v>1135</v>
      </c>
      <c r="D37" s="496"/>
      <c r="E37" s="148"/>
      <c r="F37" s="24"/>
      <c r="G37" s="24"/>
      <c r="H37" s="24"/>
      <c r="I37" s="24"/>
    </row>
    <row r="38" spans="1:9" x14ac:dyDescent="0.25">
      <c r="A38" s="328" t="s">
        <v>180</v>
      </c>
      <c r="B38" s="177"/>
      <c r="C38" s="496" t="s">
        <v>1136</v>
      </c>
      <c r="D38" s="496"/>
      <c r="E38" s="148"/>
      <c r="F38" s="91">
        <v>130361736.85000007</v>
      </c>
      <c r="G38" s="220"/>
      <c r="H38" s="153"/>
      <c r="I38" s="91">
        <v>130361736.84999999</v>
      </c>
    </row>
    <row r="39" spans="1:9" x14ac:dyDescent="0.25">
      <c r="A39" s="328" t="s">
        <v>183</v>
      </c>
      <c r="B39" s="177"/>
      <c r="C39" s="496" t="s">
        <v>1137</v>
      </c>
      <c r="D39" s="496"/>
      <c r="E39" s="148"/>
      <c r="F39" s="91">
        <v>148659449.74999997</v>
      </c>
      <c r="G39" s="220"/>
      <c r="H39" s="153"/>
      <c r="I39" s="91">
        <v>7432972.4874999989</v>
      </c>
    </row>
    <row r="40" spans="1:9" x14ac:dyDescent="0.25">
      <c r="A40" s="328" t="s">
        <v>184</v>
      </c>
      <c r="B40" s="177"/>
      <c r="C40" s="496" t="s">
        <v>1138</v>
      </c>
      <c r="D40" s="496"/>
      <c r="E40" s="148"/>
      <c r="F40" s="24">
        <v>185847009.19696981</v>
      </c>
      <c r="G40" s="24">
        <v>43777587.198717035</v>
      </c>
      <c r="H40" s="24">
        <v>1090557206.2793107</v>
      </c>
      <c r="I40" s="24">
        <v>1174847912.1142647</v>
      </c>
    </row>
    <row r="41" spans="1:9" x14ac:dyDescent="0.25">
      <c r="A41" s="328" t="s">
        <v>186</v>
      </c>
      <c r="B41" s="346" t="s">
        <v>1139</v>
      </c>
      <c r="C41" s="450"/>
      <c r="D41" s="450"/>
      <c r="E41" s="148"/>
      <c r="F41" s="221">
        <v>1630854799.9868217</v>
      </c>
      <c r="G41" s="221">
        <v>0</v>
      </c>
      <c r="H41" s="221">
        <v>0</v>
      </c>
      <c r="I41" s="24">
        <v>85744487.893340394</v>
      </c>
    </row>
    <row r="42" spans="1:9" x14ac:dyDescent="0.25">
      <c r="A42" s="328" t="s">
        <v>188</v>
      </c>
      <c r="B42" s="348" t="s">
        <v>1140</v>
      </c>
      <c r="C42" s="349"/>
      <c r="D42" s="349"/>
      <c r="E42" s="222"/>
      <c r="F42" s="153"/>
      <c r="G42" s="153"/>
      <c r="H42" s="154"/>
      <c r="I42" s="172">
        <f>I23+I24+I25+I29+I26+I31+I33+I35+I41</f>
        <v>10402941125.013683</v>
      </c>
    </row>
    <row r="43" spans="1:9" x14ac:dyDescent="0.25">
      <c r="A43" s="328" t="s">
        <v>194</v>
      </c>
      <c r="B43" s="348" t="s">
        <v>1141</v>
      </c>
      <c r="C43" s="349"/>
      <c r="D43" s="349"/>
      <c r="E43" s="219"/>
      <c r="F43" s="223"/>
      <c r="G43" s="223"/>
      <c r="H43" s="224"/>
      <c r="I43" s="226">
        <f>I21/I42</f>
        <v>1.2393446878926342</v>
      </c>
    </row>
    <row r="44" spans="1:9" x14ac:dyDescent="0.25">
      <c r="I44" s="128"/>
    </row>
    <row r="45" spans="1:9" x14ac:dyDescent="0.25">
      <c r="F45" s="128"/>
      <c r="G45" s="128"/>
      <c r="H45" s="128"/>
      <c r="I45" s="128"/>
    </row>
  </sheetData>
  <mergeCells count="39">
    <mergeCell ref="C9:D9"/>
    <mergeCell ref="A1:D1"/>
    <mergeCell ref="E5:H5"/>
    <mergeCell ref="A7:D7"/>
    <mergeCell ref="E7:I7"/>
    <mergeCell ref="B8:D8"/>
    <mergeCell ref="B21:D21"/>
    <mergeCell ref="C10:D10"/>
    <mergeCell ref="B11:D11"/>
    <mergeCell ref="C12:D12"/>
    <mergeCell ref="C13:D13"/>
    <mergeCell ref="B14:D14"/>
    <mergeCell ref="C15:D15"/>
    <mergeCell ref="C16:D16"/>
    <mergeCell ref="B17:D17"/>
    <mergeCell ref="B18:D18"/>
    <mergeCell ref="C19:D19"/>
    <mergeCell ref="C20:D20"/>
    <mergeCell ref="B34:D34"/>
    <mergeCell ref="A22:D22"/>
    <mergeCell ref="E22:I22"/>
    <mergeCell ref="B23:D23"/>
    <mergeCell ref="B24:D24"/>
    <mergeCell ref="B25:D25"/>
    <mergeCell ref="B26:D26"/>
    <mergeCell ref="C27:D27"/>
    <mergeCell ref="C28:D28"/>
    <mergeCell ref="C29:D29"/>
    <mergeCell ref="C31:D31"/>
    <mergeCell ref="C33:D33"/>
    <mergeCell ref="B41:D41"/>
    <mergeCell ref="B42:D42"/>
    <mergeCell ref="B43:D43"/>
    <mergeCell ref="B35:D35"/>
    <mergeCell ref="C36:D36"/>
    <mergeCell ref="C37:D37"/>
    <mergeCell ref="C38:D38"/>
    <mergeCell ref="C39:D39"/>
    <mergeCell ref="C40:D40"/>
  </mergeCells>
  <pageMargins left="0.7" right="0.7" top="0.75" bottom="0.75" header="0.3" footer="0.3"/>
  <pageSetup paperSize="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2523A-5B1E-43BA-B29A-F195DAA2310B}">
  <sheetPr>
    <tabColor rgb="FFFFFF00"/>
    <pageSetUpPr fitToPage="1"/>
  </sheetPr>
  <dimension ref="B2:E58"/>
  <sheetViews>
    <sheetView showGridLines="0" view="pageLayout" zoomScale="80" zoomScaleNormal="100" zoomScalePageLayoutView="80" workbookViewId="0">
      <selection activeCell="C1" sqref="C1"/>
    </sheetView>
  </sheetViews>
  <sheetFormatPr baseColWidth="10" defaultColWidth="9" defaultRowHeight="30.95" customHeight="1" x14ac:dyDescent="0.25"/>
  <cols>
    <col min="1" max="2" width="9" style="306"/>
    <col min="3" max="3" width="117.42578125" style="306" customWidth="1"/>
    <col min="4" max="4" width="43.85546875" style="306" customWidth="1"/>
    <col min="5" max="5" width="30.85546875" style="306" customWidth="1"/>
    <col min="6" max="16384" width="9" style="306"/>
  </cols>
  <sheetData>
    <row r="2" spans="2:5" ht="30.95" customHeight="1" x14ac:dyDescent="0.25">
      <c r="B2" s="305" t="s">
        <v>1183</v>
      </c>
    </row>
    <row r="4" spans="2:5" ht="30.95" customHeight="1" x14ac:dyDescent="0.25">
      <c r="D4" s="307" t="s">
        <v>100</v>
      </c>
      <c r="E4" s="307" t="s">
        <v>101</v>
      </c>
    </row>
    <row r="5" spans="2:5" ht="30.95" customHeight="1" x14ac:dyDescent="0.25">
      <c r="C5" s="308"/>
      <c r="D5" s="309" t="s">
        <v>1184</v>
      </c>
      <c r="E5" s="309" t="s">
        <v>1185</v>
      </c>
    </row>
    <row r="6" spans="2:5" ht="30.95" customHeight="1" x14ac:dyDescent="0.25">
      <c r="B6" s="310">
        <v>1</v>
      </c>
      <c r="C6" s="311" t="s">
        <v>355</v>
      </c>
      <c r="D6" s="312" t="s">
        <v>1186</v>
      </c>
      <c r="E6" s="312" t="s">
        <v>1186</v>
      </c>
    </row>
    <row r="7" spans="2:5" ht="30.95" customHeight="1" x14ac:dyDescent="0.25">
      <c r="B7" s="310">
        <v>2</v>
      </c>
      <c r="C7" s="311" t="s">
        <v>1187</v>
      </c>
      <c r="D7" s="312" t="s">
        <v>363</v>
      </c>
      <c r="E7" s="312" t="s">
        <v>363</v>
      </c>
    </row>
    <row r="8" spans="2:5" ht="30.95" customHeight="1" x14ac:dyDescent="0.25">
      <c r="B8" s="310" t="s">
        <v>356</v>
      </c>
      <c r="C8" s="311" t="s">
        <v>357</v>
      </c>
      <c r="D8" s="312" t="s">
        <v>363</v>
      </c>
      <c r="E8" s="312" t="s">
        <v>363</v>
      </c>
    </row>
    <row r="9" spans="2:5" ht="30.95" customHeight="1" x14ac:dyDescent="0.25">
      <c r="B9" s="310">
        <v>3</v>
      </c>
      <c r="C9" s="311" t="s">
        <v>358</v>
      </c>
      <c r="D9" s="312" t="s">
        <v>1188</v>
      </c>
      <c r="E9" s="312" t="s">
        <v>1188</v>
      </c>
    </row>
    <row r="10" spans="2:5" ht="30.95" customHeight="1" x14ac:dyDescent="0.25">
      <c r="B10" s="310" t="s">
        <v>1189</v>
      </c>
      <c r="C10" s="311" t="s">
        <v>1190</v>
      </c>
      <c r="D10" s="312" t="s">
        <v>363</v>
      </c>
      <c r="E10" s="312" t="s">
        <v>363</v>
      </c>
    </row>
    <row r="11" spans="2:5" ht="30.95" customHeight="1" x14ac:dyDescent="0.25">
      <c r="B11" s="310"/>
      <c r="C11" s="313" t="s">
        <v>359</v>
      </c>
      <c r="D11" s="312"/>
      <c r="E11" s="312"/>
    </row>
    <row r="12" spans="2:5" ht="30.95" customHeight="1" x14ac:dyDescent="0.25">
      <c r="B12" s="310">
        <v>4</v>
      </c>
      <c r="C12" s="311" t="s">
        <v>1191</v>
      </c>
      <c r="D12" s="312" t="s">
        <v>360</v>
      </c>
      <c r="E12" s="312" t="s">
        <v>360</v>
      </c>
    </row>
    <row r="13" spans="2:5" ht="30.95" customHeight="1" x14ac:dyDescent="0.25">
      <c r="B13" s="310">
        <v>5</v>
      </c>
      <c r="C13" s="311" t="s">
        <v>1192</v>
      </c>
      <c r="D13" s="312" t="s">
        <v>360</v>
      </c>
      <c r="E13" s="312" t="s">
        <v>360</v>
      </c>
    </row>
    <row r="14" spans="2:5" ht="30.95" customHeight="1" x14ac:dyDescent="0.25">
      <c r="B14" s="310">
        <v>6</v>
      </c>
      <c r="C14" s="311" t="s">
        <v>1193</v>
      </c>
      <c r="D14" s="312" t="s">
        <v>1194</v>
      </c>
      <c r="E14" s="312" t="s">
        <v>1195</v>
      </c>
    </row>
    <row r="15" spans="2:5" ht="30.95" customHeight="1" x14ac:dyDescent="0.25">
      <c r="B15" s="310">
        <v>7</v>
      </c>
      <c r="C15" s="311" t="s">
        <v>1196</v>
      </c>
      <c r="D15" s="312" t="s">
        <v>1197</v>
      </c>
      <c r="E15" s="312" t="s">
        <v>1198</v>
      </c>
    </row>
    <row r="16" spans="2:5" ht="30.95" customHeight="1" x14ac:dyDescent="0.25">
      <c r="B16" s="310">
        <v>8</v>
      </c>
      <c r="C16" s="311" t="s">
        <v>1199</v>
      </c>
      <c r="D16" s="312" t="s">
        <v>1200</v>
      </c>
      <c r="E16" s="312" t="s">
        <v>1201</v>
      </c>
    </row>
    <row r="17" spans="2:5" ht="30.95" customHeight="1" x14ac:dyDescent="0.25">
      <c r="B17" s="310">
        <v>9</v>
      </c>
      <c r="C17" s="311" t="s">
        <v>1202</v>
      </c>
      <c r="D17" s="312" t="s">
        <v>1203</v>
      </c>
      <c r="E17" s="312" t="s">
        <v>1204</v>
      </c>
    </row>
    <row r="18" spans="2:5" ht="30.95" customHeight="1" x14ac:dyDescent="0.25">
      <c r="B18" s="310" t="s">
        <v>963</v>
      </c>
      <c r="C18" s="311" t="s">
        <v>361</v>
      </c>
      <c r="D18" s="312" t="s">
        <v>1205</v>
      </c>
      <c r="E18" s="312" t="s">
        <v>1206</v>
      </c>
    </row>
    <row r="19" spans="2:5" ht="30.95" customHeight="1" x14ac:dyDescent="0.25">
      <c r="B19" s="310" t="s">
        <v>965</v>
      </c>
      <c r="C19" s="311" t="s">
        <v>362</v>
      </c>
      <c r="D19" s="312" t="s">
        <v>363</v>
      </c>
      <c r="E19" s="312" t="s">
        <v>363</v>
      </c>
    </row>
    <row r="20" spans="2:5" ht="30.95" customHeight="1" x14ac:dyDescent="0.25">
      <c r="B20" s="310">
        <v>10</v>
      </c>
      <c r="C20" s="311" t="s">
        <v>364</v>
      </c>
      <c r="D20" s="312" t="s">
        <v>365</v>
      </c>
      <c r="E20" s="312" t="s">
        <v>365</v>
      </c>
    </row>
    <row r="21" spans="2:5" ht="30.95" customHeight="1" x14ac:dyDescent="0.25">
      <c r="B21" s="310">
        <v>11</v>
      </c>
      <c r="C21" s="311" t="s">
        <v>366</v>
      </c>
      <c r="D21" s="312" t="s">
        <v>1207</v>
      </c>
      <c r="E21" s="312" t="s">
        <v>1208</v>
      </c>
    </row>
    <row r="22" spans="2:5" ht="30.95" customHeight="1" x14ac:dyDescent="0.25">
      <c r="B22" s="310">
        <v>12</v>
      </c>
      <c r="C22" s="311" t="s">
        <v>1209</v>
      </c>
      <c r="D22" s="312" t="s">
        <v>1210</v>
      </c>
      <c r="E22" s="312" t="s">
        <v>1210</v>
      </c>
    </row>
    <row r="23" spans="2:5" ht="30.95" customHeight="1" x14ac:dyDescent="0.25">
      <c r="B23" s="310">
        <v>13</v>
      </c>
      <c r="C23" s="311" t="s">
        <v>1211</v>
      </c>
      <c r="D23" s="312" t="s">
        <v>363</v>
      </c>
      <c r="E23" s="312" t="s">
        <v>363</v>
      </c>
    </row>
    <row r="24" spans="2:5" ht="30.95" customHeight="1" x14ac:dyDescent="0.25">
      <c r="B24" s="310">
        <v>14</v>
      </c>
      <c r="C24" s="311" t="s">
        <v>367</v>
      </c>
      <c r="D24" s="312" t="s">
        <v>1212</v>
      </c>
      <c r="E24" s="312" t="s">
        <v>1212</v>
      </c>
    </row>
    <row r="25" spans="2:5" ht="30.95" customHeight="1" x14ac:dyDescent="0.25">
      <c r="B25" s="361">
        <v>15</v>
      </c>
      <c r="C25" s="362" t="s">
        <v>1213</v>
      </c>
      <c r="D25" s="312" t="s">
        <v>363</v>
      </c>
      <c r="E25" s="312" t="s">
        <v>363</v>
      </c>
    </row>
    <row r="26" spans="2:5" ht="30.95" customHeight="1" x14ac:dyDescent="0.25">
      <c r="B26" s="361"/>
      <c r="C26" s="362"/>
      <c r="D26" s="312"/>
      <c r="E26" s="312"/>
    </row>
    <row r="27" spans="2:5" ht="30.95" customHeight="1" x14ac:dyDescent="0.25">
      <c r="B27" s="310">
        <v>16</v>
      </c>
      <c r="C27" s="311" t="s">
        <v>1214</v>
      </c>
      <c r="D27" s="312" t="s">
        <v>363</v>
      </c>
      <c r="E27" s="312" t="s">
        <v>363</v>
      </c>
    </row>
    <row r="28" spans="2:5" ht="30.95" customHeight="1" x14ac:dyDescent="0.25">
      <c r="B28" s="314"/>
      <c r="C28" s="313" t="s">
        <v>1215</v>
      </c>
      <c r="D28" s="312"/>
      <c r="E28" s="312"/>
    </row>
    <row r="29" spans="2:5" ht="30.95" customHeight="1" x14ac:dyDescent="0.25">
      <c r="B29" s="361">
        <v>17</v>
      </c>
      <c r="C29" s="362" t="s">
        <v>1216</v>
      </c>
      <c r="D29" s="312" t="s">
        <v>1217</v>
      </c>
      <c r="E29" s="312" t="s">
        <v>1217</v>
      </c>
    </row>
    <row r="30" spans="2:5" ht="30.95" customHeight="1" x14ac:dyDescent="0.25">
      <c r="B30" s="361"/>
      <c r="C30" s="362"/>
      <c r="D30" s="312"/>
      <c r="E30" s="312"/>
    </row>
    <row r="31" spans="2:5" ht="30.95" customHeight="1" x14ac:dyDescent="0.25">
      <c r="B31" s="310">
        <v>18</v>
      </c>
      <c r="C31" s="311" t="s">
        <v>1218</v>
      </c>
      <c r="D31" s="312" t="s">
        <v>363</v>
      </c>
      <c r="E31" s="312" t="s">
        <v>363</v>
      </c>
    </row>
    <row r="32" spans="2:5" ht="30.95" customHeight="1" x14ac:dyDescent="0.25">
      <c r="B32" s="310">
        <v>19</v>
      </c>
      <c r="C32" s="311" t="s">
        <v>1219</v>
      </c>
      <c r="D32" s="312" t="s">
        <v>1212</v>
      </c>
      <c r="E32" s="312" t="s">
        <v>1212</v>
      </c>
    </row>
    <row r="33" spans="2:5" ht="30.95" customHeight="1" x14ac:dyDescent="0.25">
      <c r="B33" s="310" t="s">
        <v>152</v>
      </c>
      <c r="C33" s="311" t="s">
        <v>1220</v>
      </c>
      <c r="D33" s="312" t="s">
        <v>1221</v>
      </c>
      <c r="E33" s="312" t="s">
        <v>1221</v>
      </c>
    </row>
    <row r="34" spans="2:5" ht="30.95" customHeight="1" x14ac:dyDescent="0.25">
      <c r="B34" s="310" t="s">
        <v>154</v>
      </c>
      <c r="C34" s="311" t="s">
        <v>1222</v>
      </c>
      <c r="D34" s="312" t="s">
        <v>1221</v>
      </c>
      <c r="E34" s="312" t="s">
        <v>1221</v>
      </c>
    </row>
    <row r="35" spans="2:5" ht="30.95" customHeight="1" x14ac:dyDescent="0.25">
      <c r="B35" s="310">
        <v>21</v>
      </c>
      <c r="C35" s="311" t="s">
        <v>1223</v>
      </c>
      <c r="D35" s="312" t="s">
        <v>1212</v>
      </c>
      <c r="E35" s="312" t="s">
        <v>1212</v>
      </c>
    </row>
    <row r="36" spans="2:5" ht="30.95" customHeight="1" x14ac:dyDescent="0.25">
      <c r="B36" s="310">
        <v>22</v>
      </c>
      <c r="C36" s="311" t="s">
        <v>1224</v>
      </c>
      <c r="D36" s="312" t="s">
        <v>1225</v>
      </c>
      <c r="E36" s="312" t="s">
        <v>1225</v>
      </c>
    </row>
    <row r="37" spans="2:5" ht="30.95" customHeight="1" x14ac:dyDescent="0.25">
      <c r="B37" s="310">
        <v>23</v>
      </c>
      <c r="C37" s="311" t="s">
        <v>368</v>
      </c>
      <c r="D37" s="312" t="s">
        <v>1226</v>
      </c>
      <c r="E37" s="312" t="s">
        <v>1226</v>
      </c>
    </row>
    <row r="38" spans="2:5" ht="30.95" customHeight="1" x14ac:dyDescent="0.25">
      <c r="B38" s="310">
        <v>24</v>
      </c>
      <c r="C38" s="311" t="s">
        <v>1227</v>
      </c>
      <c r="D38" s="312" t="s">
        <v>363</v>
      </c>
      <c r="E38" s="312" t="s">
        <v>363</v>
      </c>
    </row>
    <row r="39" spans="2:5" ht="30.95" customHeight="1" x14ac:dyDescent="0.25">
      <c r="B39" s="310">
        <v>25</v>
      </c>
      <c r="C39" s="311" t="s">
        <v>1228</v>
      </c>
      <c r="D39" s="312" t="s">
        <v>363</v>
      </c>
      <c r="E39" s="312" t="s">
        <v>363</v>
      </c>
    </row>
    <row r="40" spans="2:5" ht="30.95" customHeight="1" x14ac:dyDescent="0.25">
      <c r="B40" s="310">
        <v>26</v>
      </c>
      <c r="C40" s="311" t="s">
        <v>1229</v>
      </c>
      <c r="D40" s="312" t="s">
        <v>363</v>
      </c>
      <c r="E40" s="312" t="s">
        <v>363</v>
      </c>
    </row>
    <row r="41" spans="2:5" ht="30.95" customHeight="1" x14ac:dyDescent="0.25">
      <c r="B41" s="310">
        <v>27</v>
      </c>
      <c r="C41" s="311" t="s">
        <v>1230</v>
      </c>
      <c r="D41" s="312" t="s">
        <v>363</v>
      </c>
      <c r="E41" s="312" t="s">
        <v>363</v>
      </c>
    </row>
    <row r="42" spans="2:5" ht="30.95" customHeight="1" x14ac:dyDescent="0.25">
      <c r="B42" s="310">
        <v>28</v>
      </c>
      <c r="C42" s="311" t="s">
        <v>1231</v>
      </c>
      <c r="D42" s="312" t="s">
        <v>363</v>
      </c>
      <c r="E42" s="312" t="s">
        <v>363</v>
      </c>
    </row>
    <row r="43" spans="2:5" ht="30.95" customHeight="1" x14ac:dyDescent="0.25">
      <c r="B43" s="310">
        <v>29</v>
      </c>
      <c r="C43" s="311" t="s">
        <v>1232</v>
      </c>
      <c r="D43" s="312" t="s">
        <v>363</v>
      </c>
      <c r="E43" s="312" t="s">
        <v>363</v>
      </c>
    </row>
    <row r="44" spans="2:5" ht="30.95" customHeight="1" x14ac:dyDescent="0.25">
      <c r="B44" s="310">
        <v>30</v>
      </c>
      <c r="C44" s="311" t="s">
        <v>369</v>
      </c>
      <c r="D44" s="312" t="s">
        <v>1212</v>
      </c>
      <c r="E44" s="312" t="s">
        <v>1212</v>
      </c>
    </row>
    <row r="45" spans="2:5" ht="30.95" customHeight="1" x14ac:dyDescent="0.25">
      <c r="B45" s="310">
        <v>31</v>
      </c>
      <c r="C45" s="311" t="s">
        <v>1233</v>
      </c>
      <c r="D45" s="312" t="s">
        <v>363</v>
      </c>
      <c r="E45" s="312" t="s">
        <v>363</v>
      </c>
    </row>
    <row r="46" spans="2:5" ht="30.95" customHeight="1" x14ac:dyDescent="0.25">
      <c r="B46" s="310">
        <v>32</v>
      </c>
      <c r="C46" s="311" t="s">
        <v>1234</v>
      </c>
      <c r="D46" s="312" t="s">
        <v>363</v>
      </c>
      <c r="E46" s="312" t="s">
        <v>363</v>
      </c>
    </row>
    <row r="47" spans="2:5" ht="30.95" customHeight="1" x14ac:dyDescent="0.25">
      <c r="B47" s="310">
        <v>33</v>
      </c>
      <c r="C47" s="311" t="s">
        <v>1235</v>
      </c>
      <c r="D47" s="312" t="s">
        <v>363</v>
      </c>
      <c r="E47" s="312" t="s">
        <v>363</v>
      </c>
    </row>
    <row r="48" spans="2:5" ht="30.95" customHeight="1" x14ac:dyDescent="0.25">
      <c r="B48" s="310">
        <v>34</v>
      </c>
      <c r="C48" s="311" t="s">
        <v>1236</v>
      </c>
      <c r="D48" s="312" t="s">
        <v>363</v>
      </c>
      <c r="E48" s="312" t="s">
        <v>363</v>
      </c>
    </row>
    <row r="49" spans="2:5" ht="30.95" customHeight="1" x14ac:dyDescent="0.25">
      <c r="B49" s="315" t="s">
        <v>1237</v>
      </c>
      <c r="C49" s="316" t="s">
        <v>1238</v>
      </c>
      <c r="D49" s="312" t="s">
        <v>363</v>
      </c>
      <c r="E49" s="312" t="s">
        <v>363</v>
      </c>
    </row>
    <row r="50" spans="2:5" ht="30.95" customHeight="1" x14ac:dyDescent="0.25">
      <c r="B50" s="315" t="s">
        <v>1239</v>
      </c>
      <c r="C50" s="316" t="s">
        <v>1240</v>
      </c>
      <c r="D50" s="312">
        <v>1</v>
      </c>
      <c r="E50" s="312">
        <v>1</v>
      </c>
    </row>
    <row r="51" spans="2:5" ht="30.95" customHeight="1" x14ac:dyDescent="0.25">
      <c r="B51" s="310">
        <v>35</v>
      </c>
      <c r="C51" s="311" t="s">
        <v>370</v>
      </c>
      <c r="D51" s="312" t="s">
        <v>363</v>
      </c>
      <c r="E51" s="312" t="s">
        <v>363</v>
      </c>
    </row>
    <row r="52" spans="2:5" ht="30.95" customHeight="1" x14ac:dyDescent="0.25">
      <c r="B52" s="310">
        <v>36</v>
      </c>
      <c r="C52" s="311" t="s">
        <v>371</v>
      </c>
      <c r="D52" s="312" t="s">
        <v>1212</v>
      </c>
      <c r="E52" s="312" t="s">
        <v>1212</v>
      </c>
    </row>
    <row r="53" spans="2:5" ht="30.95" customHeight="1" x14ac:dyDescent="0.25">
      <c r="B53" s="310">
        <v>37</v>
      </c>
      <c r="C53" s="311" t="s">
        <v>1241</v>
      </c>
      <c r="D53" s="312" t="s">
        <v>363</v>
      </c>
      <c r="E53" s="312" t="s">
        <v>363</v>
      </c>
    </row>
    <row r="54" spans="2:5" ht="30.95" customHeight="1" x14ac:dyDescent="0.25">
      <c r="B54" s="315" t="s">
        <v>372</v>
      </c>
      <c r="C54" s="316" t="s">
        <v>373</v>
      </c>
      <c r="D54" s="312" t="s">
        <v>363</v>
      </c>
      <c r="E54" s="312" t="s">
        <v>363</v>
      </c>
    </row>
    <row r="55" spans="2:5" ht="30.95" customHeight="1" x14ac:dyDescent="0.25">
      <c r="B55" s="363" t="s">
        <v>1242</v>
      </c>
      <c r="C55" s="363"/>
      <c r="D55" s="363"/>
    </row>
    <row r="56" spans="2:5" ht="30.95" customHeight="1" x14ac:dyDescent="0.25">
      <c r="B56" s="363"/>
      <c r="C56" s="363"/>
      <c r="D56" s="363"/>
    </row>
    <row r="57" spans="2:5" ht="30.95" customHeight="1" x14ac:dyDescent="0.25">
      <c r="B57" s="317"/>
    </row>
    <row r="58" spans="2:5" ht="30.95" customHeight="1" x14ac:dyDescent="0.25">
      <c r="B58" s="317"/>
    </row>
  </sheetData>
  <mergeCells count="5">
    <mergeCell ref="B25:B26"/>
    <mergeCell ref="C25:C26"/>
    <mergeCell ref="B29:B30"/>
    <mergeCell ref="C29:C30"/>
    <mergeCell ref="B55:D56"/>
  </mergeCells>
  <pageMargins left="0.7" right="0.7" top="0.75" bottom="0.75" header="0.3" footer="0.3"/>
  <pageSetup paperSize="9" scale="29" orientation="landscape" r:id="rId1"/>
  <headerFooter>
    <oddHeader>&amp;CDE
Anhang VII</oddHead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I12"/>
  <sheetViews>
    <sheetView showGridLines="0" zoomScaleNormal="100" workbookViewId="0">
      <selection activeCell="K23" sqref="K23"/>
    </sheetView>
  </sheetViews>
  <sheetFormatPr baseColWidth="10" defaultColWidth="9.140625" defaultRowHeight="15" x14ac:dyDescent="0.25"/>
  <cols>
    <col min="1" max="1" width="6.140625" style="11" bestFit="1" customWidth="1"/>
    <col min="2" max="3" width="2.140625" style="11" customWidth="1"/>
    <col min="4" max="4" width="21.140625" style="11" bestFit="1" customWidth="1"/>
    <col min="5" max="5" width="21.5703125" style="11" bestFit="1" customWidth="1"/>
    <col min="6" max="7" width="19.140625" style="11" bestFit="1" customWidth="1"/>
    <col min="8" max="8" width="19.28515625" style="11" bestFit="1" customWidth="1"/>
    <col min="9" max="9" width="16.42578125" style="11" bestFit="1" customWidth="1"/>
    <col min="10" max="16384" width="9.140625" style="11"/>
  </cols>
  <sheetData>
    <row r="1" spans="1:9" ht="39.950000000000003" customHeight="1" x14ac:dyDescent="0.25">
      <c r="A1" s="353" t="s">
        <v>1151</v>
      </c>
      <c r="B1" s="353"/>
      <c r="C1" s="353"/>
      <c r="D1" s="353"/>
      <c r="E1" s="353"/>
      <c r="F1" s="353"/>
      <c r="G1" s="353"/>
      <c r="H1" s="353"/>
    </row>
    <row r="2" spans="1:9" ht="15" customHeight="1" x14ac:dyDescent="0.25">
      <c r="A2" s="232" t="s">
        <v>99</v>
      </c>
      <c r="B2" s="79"/>
      <c r="C2" s="79"/>
      <c r="D2" s="79"/>
      <c r="E2" s="79"/>
      <c r="F2" s="79"/>
      <c r="G2" s="79"/>
      <c r="H2" s="79"/>
    </row>
    <row r="3" spans="1:9" ht="20.100000000000001" customHeight="1" x14ac:dyDescent="0.25"/>
    <row r="4" spans="1:9" ht="20.100000000000001" customHeight="1" x14ac:dyDescent="0.25">
      <c r="A4" s="454"/>
      <c r="B4" s="455"/>
      <c r="C4" s="455"/>
      <c r="D4" s="456"/>
      <c r="E4" s="159"/>
      <c r="F4" s="498" t="s">
        <v>1152</v>
      </c>
      <c r="G4" s="498"/>
      <c r="H4" s="498"/>
      <c r="I4" s="498"/>
    </row>
    <row r="5" spans="1:9" ht="39.950000000000003" customHeight="1" x14ac:dyDescent="0.25">
      <c r="A5" s="445"/>
      <c r="B5" s="446"/>
      <c r="C5" s="446"/>
      <c r="D5" s="447"/>
      <c r="E5" s="239" t="s">
        <v>1153</v>
      </c>
      <c r="F5" s="86"/>
      <c r="G5" s="136" t="s">
        <v>1154</v>
      </c>
      <c r="H5" s="230" t="s">
        <v>1155</v>
      </c>
      <c r="I5" s="131"/>
    </row>
    <row r="6" spans="1:9" ht="39.950000000000003" customHeight="1" x14ac:dyDescent="0.25">
      <c r="A6" s="445"/>
      <c r="B6" s="446"/>
      <c r="C6" s="446"/>
      <c r="D6" s="447"/>
      <c r="E6" s="139"/>
      <c r="F6" s="88"/>
      <c r="G6" s="139"/>
      <c r="H6" s="88"/>
      <c r="I6" s="136" t="s">
        <v>1156</v>
      </c>
    </row>
    <row r="7" spans="1:9" ht="20.100000000000001" customHeight="1" x14ac:dyDescent="0.25">
      <c r="A7" s="385"/>
      <c r="B7" s="448"/>
      <c r="C7" s="448"/>
      <c r="D7" s="386"/>
      <c r="E7" s="15" t="s">
        <v>100</v>
      </c>
      <c r="F7" s="20" t="s">
        <v>101</v>
      </c>
      <c r="G7" s="15" t="s">
        <v>222</v>
      </c>
      <c r="H7" s="20" t="s">
        <v>413</v>
      </c>
      <c r="I7" s="15" t="s">
        <v>414</v>
      </c>
    </row>
    <row r="8" spans="1:9" ht="20.100000000000001" customHeight="1" x14ac:dyDescent="0.25">
      <c r="A8" s="136" t="s">
        <v>105</v>
      </c>
      <c r="B8" s="346" t="s">
        <v>590</v>
      </c>
      <c r="C8" s="450"/>
      <c r="D8" s="347"/>
      <c r="E8" s="24">
        <v>3960056015.5100002</v>
      </c>
      <c r="F8" s="24">
        <v>898814866.88</v>
      </c>
      <c r="G8" s="24">
        <v>767283715.41999996</v>
      </c>
      <c r="H8" s="24">
        <v>131531151.45999999</v>
      </c>
      <c r="I8" s="24">
        <v>0</v>
      </c>
    </row>
    <row r="9" spans="1:9" ht="20.100000000000001" customHeight="1" x14ac:dyDescent="0.25">
      <c r="A9" s="136" t="s">
        <v>110</v>
      </c>
      <c r="B9" s="346" t="s">
        <v>1157</v>
      </c>
      <c r="C9" s="450"/>
      <c r="D9" s="347"/>
      <c r="E9" s="24">
        <v>1768820234.1300001</v>
      </c>
      <c r="F9" s="24">
        <v>170012468.08000001</v>
      </c>
      <c r="G9" s="24">
        <v>0</v>
      </c>
      <c r="H9" s="24">
        <v>170012468.08000001</v>
      </c>
      <c r="I9" s="140"/>
    </row>
    <row r="10" spans="1:9" ht="20.100000000000001" customHeight="1" x14ac:dyDescent="0.25">
      <c r="A10" s="136" t="s">
        <v>112</v>
      </c>
      <c r="B10" s="346" t="s">
        <v>411</v>
      </c>
      <c r="C10" s="450"/>
      <c r="D10" s="347"/>
      <c r="E10" s="26">
        <v>5728876249.6400003</v>
      </c>
      <c r="F10" s="26">
        <v>1068827334.96</v>
      </c>
      <c r="G10" s="26">
        <v>767283715.41999996</v>
      </c>
      <c r="H10" s="26">
        <v>301543619.54000002</v>
      </c>
      <c r="I10" s="24">
        <v>0</v>
      </c>
    </row>
    <row r="11" spans="1:9" ht="27" customHeight="1" x14ac:dyDescent="0.25">
      <c r="A11" s="15" t="s">
        <v>116</v>
      </c>
      <c r="B11" s="207"/>
      <c r="C11" s="450" t="s">
        <v>1158</v>
      </c>
      <c r="D11" s="347"/>
      <c r="E11" s="24">
        <v>9071767.3900000006</v>
      </c>
      <c r="F11" s="24">
        <v>18532059.460000001</v>
      </c>
      <c r="G11" s="24">
        <v>15682553.109999999</v>
      </c>
      <c r="H11" s="24">
        <v>2849506.35</v>
      </c>
      <c r="I11" s="24">
        <v>0</v>
      </c>
    </row>
    <row r="12" spans="1:9" ht="20.100000000000001" customHeight="1" x14ac:dyDescent="0.25">
      <c r="A12" s="15" t="s">
        <v>1045</v>
      </c>
      <c r="B12" s="207"/>
      <c r="C12" s="208"/>
      <c r="D12" s="92" t="s">
        <v>1159</v>
      </c>
      <c r="E12" s="27"/>
      <c r="F12" s="27"/>
      <c r="G12" s="197"/>
      <c r="H12" s="209"/>
      <c r="I12" s="201"/>
    </row>
  </sheetData>
  <mergeCells count="10">
    <mergeCell ref="A4:D4"/>
    <mergeCell ref="F4:I4"/>
    <mergeCell ref="A5:D5"/>
    <mergeCell ref="A1:H1"/>
    <mergeCell ref="C11:D11"/>
    <mergeCell ref="A6:D6"/>
    <mergeCell ref="A7:D7"/>
    <mergeCell ref="B8:D8"/>
    <mergeCell ref="B9:D9"/>
    <mergeCell ref="B10:D10"/>
  </mergeCells>
  <pageMargins left="0.7" right="0.7" top="0.75" bottom="0.75" header="0.3" footer="0.3"/>
  <pageSetup paperSize="9"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D5382-6040-4C44-A1C1-596E42A437B9}">
  <sheetPr>
    <tabColor rgb="FFFFFF00"/>
  </sheetPr>
  <dimension ref="A1:H23"/>
  <sheetViews>
    <sheetView showGridLines="0" zoomScaleNormal="100" workbookViewId="0">
      <selection activeCell="N12" sqref="N12"/>
    </sheetView>
  </sheetViews>
  <sheetFormatPr baseColWidth="10" defaultColWidth="9.140625" defaultRowHeight="15" x14ac:dyDescent="0.25"/>
  <cols>
    <col min="1" max="1" width="3.85546875" style="11" bestFit="1" customWidth="1"/>
    <col min="2" max="2" width="65.5703125" style="11" customWidth="1"/>
    <col min="3" max="3" width="20.42578125" style="11" bestFit="1" customWidth="1"/>
    <col min="4" max="4" width="19.7109375" style="11" bestFit="1" customWidth="1"/>
    <col min="5" max="5" width="20.42578125" style="11" bestFit="1" customWidth="1"/>
    <col min="6" max="6" width="19.7109375" style="11" bestFit="1" customWidth="1"/>
    <col min="7" max="7" width="19.140625" style="11" bestFit="1" customWidth="1"/>
    <col min="8" max="8" width="18.5703125" style="11" bestFit="1" customWidth="1"/>
    <col min="9" max="16384" width="9.140625" style="11"/>
  </cols>
  <sheetData>
    <row r="1" spans="1:8" ht="24.75" customHeight="1" x14ac:dyDescent="0.25">
      <c r="A1" s="353" t="s">
        <v>1160</v>
      </c>
      <c r="B1" s="353"/>
      <c r="C1" s="353"/>
      <c r="D1" s="353"/>
      <c r="E1" s="125"/>
      <c r="F1" s="125"/>
      <c r="G1" s="125"/>
      <c r="H1" s="125"/>
    </row>
    <row r="2" spans="1:8" ht="15" customHeight="1" x14ac:dyDescent="0.25">
      <c r="A2" s="232" t="s">
        <v>99</v>
      </c>
      <c r="B2" s="79"/>
      <c r="C2" s="79"/>
      <c r="D2" s="79"/>
      <c r="E2" s="125"/>
      <c r="F2" s="125"/>
      <c r="G2" s="125"/>
      <c r="H2" s="125"/>
    </row>
    <row r="3" spans="1:8" ht="20.100000000000001" customHeight="1" x14ac:dyDescent="0.25">
      <c r="A3" s="125"/>
      <c r="B3" s="125"/>
      <c r="C3" s="125"/>
      <c r="D3" s="125"/>
      <c r="E3" s="125"/>
      <c r="F3" s="125"/>
      <c r="G3" s="125"/>
      <c r="H3" s="125"/>
    </row>
    <row r="4" spans="1:8" ht="39" customHeight="1" x14ac:dyDescent="0.25">
      <c r="A4" s="487" t="s">
        <v>1161</v>
      </c>
      <c r="B4" s="489"/>
      <c r="C4" s="379" t="s">
        <v>1162</v>
      </c>
      <c r="D4" s="367"/>
      <c r="E4" s="378" t="s">
        <v>1163</v>
      </c>
      <c r="F4" s="379"/>
      <c r="G4" s="367" t="s">
        <v>1164</v>
      </c>
      <c r="H4" s="367"/>
    </row>
    <row r="5" spans="1:8" ht="39.950000000000003" customHeight="1" x14ac:dyDescent="0.25">
      <c r="A5" s="368" t="s">
        <v>453</v>
      </c>
      <c r="B5" s="370"/>
      <c r="C5" s="131" t="s">
        <v>1165</v>
      </c>
      <c r="D5" s="15" t="s">
        <v>612</v>
      </c>
      <c r="E5" s="131" t="s">
        <v>1165</v>
      </c>
      <c r="F5" s="15" t="s">
        <v>612</v>
      </c>
      <c r="G5" s="15" t="s">
        <v>425</v>
      </c>
      <c r="H5" s="15" t="s">
        <v>1166</v>
      </c>
    </row>
    <row r="6" spans="1:8" ht="20.100000000000001" customHeight="1" x14ac:dyDescent="0.25">
      <c r="A6" s="468"/>
      <c r="B6" s="470"/>
      <c r="C6" s="131" t="s">
        <v>100</v>
      </c>
      <c r="D6" s="15" t="s">
        <v>101</v>
      </c>
      <c r="E6" s="15" t="s">
        <v>222</v>
      </c>
      <c r="F6" s="15" t="s">
        <v>413</v>
      </c>
      <c r="G6" s="15" t="s">
        <v>414</v>
      </c>
      <c r="H6" s="15" t="s">
        <v>415</v>
      </c>
    </row>
    <row r="7" spans="1:8" ht="20.100000000000001" customHeight="1" x14ac:dyDescent="0.25">
      <c r="A7" s="15" t="s">
        <v>105</v>
      </c>
      <c r="B7" s="123" t="s">
        <v>751</v>
      </c>
      <c r="C7" s="172">
        <v>596270445.26999998</v>
      </c>
      <c r="D7" s="172">
        <v>0</v>
      </c>
      <c r="E7" s="172">
        <v>750944551.15999997</v>
      </c>
      <c r="F7" s="172">
        <v>6718658.6399999997</v>
      </c>
      <c r="G7" s="172">
        <v>54710719.350000001</v>
      </c>
      <c r="H7" s="205">
        <v>7.2209813862339003E-2</v>
      </c>
    </row>
    <row r="8" spans="1:8" ht="20.100000000000001" customHeight="1" x14ac:dyDescent="0.25">
      <c r="A8" s="15" t="s">
        <v>110</v>
      </c>
      <c r="B8" s="123" t="s">
        <v>752</v>
      </c>
      <c r="C8" s="172">
        <v>150113072.21000001</v>
      </c>
      <c r="D8" s="172">
        <v>213298.11</v>
      </c>
      <c r="E8" s="172">
        <v>167142663.69</v>
      </c>
      <c r="F8" s="172">
        <v>42729.11</v>
      </c>
      <c r="G8" s="172">
        <v>1222800.29</v>
      </c>
      <c r="H8" s="205">
        <v>7.3140378445790003E-3</v>
      </c>
    </row>
    <row r="9" spans="1:8" ht="20.100000000000001" customHeight="1" x14ac:dyDescent="0.25">
      <c r="A9" s="15" t="s">
        <v>112</v>
      </c>
      <c r="B9" s="123" t="s">
        <v>472</v>
      </c>
      <c r="C9" s="172">
        <v>45551730.020000003</v>
      </c>
      <c r="D9" s="172">
        <v>297692.12</v>
      </c>
      <c r="E9" s="172">
        <v>43628731.909999996</v>
      </c>
      <c r="F9" s="172">
        <v>70032.05</v>
      </c>
      <c r="G9" s="172">
        <v>196474.63</v>
      </c>
      <c r="H9" s="205">
        <v>4.4961141276180002E-3</v>
      </c>
    </row>
    <row r="10" spans="1:8" ht="20.100000000000001" customHeight="1" x14ac:dyDescent="0.25">
      <c r="A10" s="15" t="s">
        <v>116</v>
      </c>
      <c r="B10" s="123" t="s">
        <v>473</v>
      </c>
      <c r="C10" s="172">
        <v>42342176.289999999</v>
      </c>
      <c r="D10" s="172">
        <v>0</v>
      </c>
      <c r="E10" s="172">
        <v>42342176.289999999</v>
      </c>
      <c r="F10" s="172">
        <v>0</v>
      </c>
      <c r="G10" s="172">
        <v>0</v>
      </c>
      <c r="H10" s="205">
        <v>0</v>
      </c>
    </row>
    <row r="11" spans="1:8" ht="20.100000000000001" customHeight="1" x14ac:dyDescent="0.25">
      <c r="A11" s="15" t="s">
        <v>118</v>
      </c>
      <c r="B11" s="123" t="s">
        <v>474</v>
      </c>
      <c r="C11" s="172">
        <v>45020383.719999999</v>
      </c>
      <c r="D11" s="172">
        <v>0</v>
      </c>
      <c r="E11" s="172">
        <v>45020383.719999999</v>
      </c>
      <c r="F11" s="172">
        <v>0</v>
      </c>
      <c r="G11" s="206">
        <v>0</v>
      </c>
      <c r="H11" s="205">
        <v>0</v>
      </c>
    </row>
    <row r="12" spans="1:8" ht="20.100000000000001" customHeight="1" x14ac:dyDescent="0.25">
      <c r="A12" s="15" t="s">
        <v>122</v>
      </c>
      <c r="B12" s="123" t="s">
        <v>475</v>
      </c>
      <c r="C12" s="172">
        <v>3177042266.4099998</v>
      </c>
      <c r="D12" s="172">
        <v>18794400.100000001</v>
      </c>
      <c r="E12" s="172">
        <v>3222628411.8000002</v>
      </c>
      <c r="F12" s="172">
        <v>13524995.939999999</v>
      </c>
      <c r="G12" s="206">
        <v>19643199.640000001</v>
      </c>
      <c r="H12" s="205">
        <v>6.0699222703779997E-3</v>
      </c>
    </row>
    <row r="13" spans="1:8" ht="20.100000000000001" customHeight="1" x14ac:dyDescent="0.25">
      <c r="A13" s="15" t="s">
        <v>125</v>
      </c>
      <c r="B13" s="123" t="s">
        <v>753</v>
      </c>
      <c r="C13" s="172">
        <v>1207011563.6300001</v>
      </c>
      <c r="D13" s="172">
        <v>433706469.94</v>
      </c>
      <c r="E13" s="172">
        <v>1001798232.72</v>
      </c>
      <c r="F13" s="172">
        <v>167139662.44</v>
      </c>
      <c r="G13" s="206">
        <v>1101766657.6500001</v>
      </c>
      <c r="H13" s="205">
        <v>0.94253652158243495</v>
      </c>
    </row>
    <row r="14" spans="1:8" ht="20.100000000000001" customHeight="1" x14ac:dyDescent="0.25">
      <c r="A14" s="15" t="s">
        <v>127</v>
      </c>
      <c r="B14" s="123" t="s">
        <v>477</v>
      </c>
      <c r="C14" s="172">
        <v>102984794.84</v>
      </c>
      <c r="D14" s="172">
        <v>80289476.719999999</v>
      </c>
      <c r="E14" s="172">
        <v>88982996.590000004</v>
      </c>
      <c r="F14" s="172">
        <v>26326389.539999999</v>
      </c>
      <c r="G14" s="206">
        <v>76070617.010000005</v>
      </c>
      <c r="H14" s="205">
        <v>0.65970880223261097</v>
      </c>
    </row>
    <row r="15" spans="1:8" ht="20.100000000000001" customHeight="1" x14ac:dyDescent="0.25">
      <c r="A15" s="15" t="s">
        <v>129</v>
      </c>
      <c r="B15" s="123" t="s">
        <v>1167</v>
      </c>
      <c r="C15" s="172">
        <v>480701898.93000001</v>
      </c>
      <c r="D15" s="172">
        <v>23754084.07</v>
      </c>
      <c r="E15" s="172">
        <v>480701898.93000001</v>
      </c>
      <c r="F15" s="172">
        <v>18602066.93</v>
      </c>
      <c r="G15" s="206">
        <v>185090185.97</v>
      </c>
      <c r="H15" s="205">
        <v>0.370696406649206</v>
      </c>
    </row>
    <row r="16" spans="1:8" ht="20.100000000000001" customHeight="1" x14ac:dyDescent="0.25">
      <c r="A16" s="15" t="s">
        <v>131</v>
      </c>
      <c r="B16" s="123" t="s">
        <v>756</v>
      </c>
      <c r="C16" s="172">
        <v>24053147.5</v>
      </c>
      <c r="D16" s="172">
        <v>76037.289999999994</v>
      </c>
      <c r="E16" s="172">
        <v>21247008.280000001</v>
      </c>
      <c r="F16" s="172">
        <v>38018.639999999999</v>
      </c>
      <c r="G16" s="206">
        <v>23545184.960000001</v>
      </c>
      <c r="H16" s="205">
        <v>1.1061853503166721</v>
      </c>
    </row>
    <row r="17" spans="1:8" ht="20.100000000000001" customHeight="1" x14ac:dyDescent="0.25">
      <c r="A17" s="15" t="s">
        <v>133</v>
      </c>
      <c r="B17" s="123" t="s">
        <v>757</v>
      </c>
      <c r="C17" s="172">
        <v>132425136.45999999</v>
      </c>
      <c r="D17" s="172">
        <v>121175196.70999999</v>
      </c>
      <c r="E17" s="172">
        <v>130916286.39</v>
      </c>
      <c r="F17" s="172">
        <v>80060973.299999997</v>
      </c>
      <c r="G17" s="206">
        <v>316465889.52999997</v>
      </c>
      <c r="H17" s="205">
        <v>1.499999999976301</v>
      </c>
    </row>
    <row r="18" spans="1:8" ht="20.100000000000001" customHeight="1" x14ac:dyDescent="0.25">
      <c r="A18" s="15" t="s">
        <v>135</v>
      </c>
      <c r="B18" s="123" t="s">
        <v>758</v>
      </c>
      <c r="C18" s="172">
        <v>876945403.17999995</v>
      </c>
      <c r="D18" s="172">
        <v>0</v>
      </c>
      <c r="E18" s="172">
        <v>876945403.17999995</v>
      </c>
      <c r="F18" s="172">
        <v>0</v>
      </c>
      <c r="G18" s="206">
        <v>38392916.869999997</v>
      </c>
      <c r="H18" s="205">
        <v>4.3780281794942998E-2</v>
      </c>
    </row>
    <row r="19" spans="1:8" ht="20.100000000000001" customHeight="1" x14ac:dyDescent="0.25">
      <c r="A19" s="15" t="s">
        <v>137</v>
      </c>
      <c r="B19" s="123" t="s">
        <v>478</v>
      </c>
      <c r="C19" s="172">
        <v>0</v>
      </c>
      <c r="D19" s="172">
        <v>0</v>
      </c>
      <c r="E19" s="172">
        <v>0</v>
      </c>
      <c r="F19" s="172">
        <v>0</v>
      </c>
      <c r="G19" s="206">
        <v>0</v>
      </c>
      <c r="H19" s="205">
        <v>0</v>
      </c>
    </row>
    <row r="20" spans="1:8" ht="20.100000000000001" customHeight="1" x14ac:dyDescent="0.25">
      <c r="A20" s="15" t="s">
        <v>139</v>
      </c>
      <c r="B20" s="123" t="s">
        <v>1168</v>
      </c>
      <c r="C20" s="172">
        <v>23385092.460000001</v>
      </c>
      <c r="D20" s="172">
        <v>0</v>
      </c>
      <c r="E20" s="172">
        <v>23385092.460000001</v>
      </c>
      <c r="F20" s="172">
        <v>0</v>
      </c>
      <c r="G20" s="172">
        <v>16273637.41</v>
      </c>
      <c r="H20" s="205">
        <v>0.69589792889790403</v>
      </c>
    </row>
    <row r="21" spans="1:8" ht="20.100000000000001" customHeight="1" x14ac:dyDescent="0.25">
      <c r="A21" s="15" t="s">
        <v>141</v>
      </c>
      <c r="B21" s="123" t="s">
        <v>326</v>
      </c>
      <c r="C21" s="172">
        <v>228577432.75999999</v>
      </c>
      <c r="D21" s="172">
        <v>0</v>
      </c>
      <c r="E21" s="172">
        <v>228577432.75999999</v>
      </c>
      <c r="F21" s="172">
        <v>0</v>
      </c>
      <c r="G21" s="172">
        <v>237818475.84999999</v>
      </c>
      <c r="H21" s="205">
        <v>1.040428501529733</v>
      </c>
    </row>
    <row r="22" spans="1:8" ht="20.100000000000001" customHeight="1" x14ac:dyDescent="0.25">
      <c r="A22" s="15" t="s">
        <v>143</v>
      </c>
      <c r="B22" s="123" t="s">
        <v>479</v>
      </c>
      <c r="C22" s="172">
        <v>67863451.280000001</v>
      </c>
      <c r="D22" s="172">
        <v>0</v>
      </c>
      <c r="E22" s="172">
        <v>67863451.280000001</v>
      </c>
      <c r="F22" s="172">
        <v>0</v>
      </c>
      <c r="G22" s="172">
        <v>47989712.890000001</v>
      </c>
      <c r="H22" s="205">
        <v>0.70715108036574403</v>
      </c>
    </row>
    <row r="23" spans="1:8" ht="20.100000000000001" customHeight="1" x14ac:dyDescent="0.25">
      <c r="A23" s="16" t="s">
        <v>145</v>
      </c>
      <c r="B23" s="124" t="s">
        <v>411</v>
      </c>
      <c r="C23" s="173">
        <v>7200287994.960001</v>
      </c>
      <c r="D23" s="173">
        <v>678306655.06000006</v>
      </c>
      <c r="E23" s="173">
        <v>7192124721.1600008</v>
      </c>
      <c r="F23" s="173">
        <v>312523526.58999997</v>
      </c>
      <c r="G23" s="173">
        <v>2119186472.0500002</v>
      </c>
      <c r="H23" s="205">
        <v>0.28238318467296097</v>
      </c>
    </row>
  </sheetData>
  <mergeCells count="7">
    <mergeCell ref="A1:D1"/>
    <mergeCell ref="G4:H4"/>
    <mergeCell ref="A5:B5"/>
    <mergeCell ref="A6:B6"/>
    <mergeCell ref="A4:B4"/>
    <mergeCell ref="C4:D4"/>
    <mergeCell ref="E4:F4"/>
  </mergeCells>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F47"/>
  <sheetViews>
    <sheetView showGridLines="0" zoomScaleNormal="100" workbookViewId="0">
      <selection activeCell="M14" sqref="M14"/>
    </sheetView>
  </sheetViews>
  <sheetFormatPr baseColWidth="10" defaultColWidth="9.140625" defaultRowHeight="15" x14ac:dyDescent="0.25"/>
  <cols>
    <col min="1" max="1" width="10" style="68" customWidth="1"/>
    <col min="2" max="2" width="2.140625" style="68" customWidth="1"/>
    <col min="3" max="3" width="62.5703125" style="68" customWidth="1"/>
    <col min="4" max="5" width="18.85546875" style="68" bestFit="1" customWidth="1"/>
    <col min="6" max="6" width="18.7109375" style="68" customWidth="1"/>
    <col min="7" max="16384" width="9.140625" style="68"/>
  </cols>
  <sheetData>
    <row r="1" spans="1:6" ht="24.75" customHeight="1" x14ac:dyDescent="0.25">
      <c r="A1" s="353" t="s">
        <v>374</v>
      </c>
      <c r="B1" s="353"/>
      <c r="C1" s="353"/>
    </row>
    <row r="2" spans="1:6" x14ac:dyDescent="0.25">
      <c r="A2" s="49" t="s">
        <v>99</v>
      </c>
    </row>
    <row r="3" spans="1:6" s="71" customFormat="1" ht="15.75" x14ac:dyDescent="0.25">
      <c r="D3" s="70"/>
      <c r="E3" s="70"/>
      <c r="F3" s="70"/>
    </row>
    <row r="4" spans="1:6" ht="20.100000000000001" customHeight="1" x14ac:dyDescent="0.25">
      <c r="D4" s="69"/>
      <c r="E4" s="69"/>
      <c r="F4" s="69"/>
    </row>
    <row r="5" spans="1:6" ht="38.25" x14ac:dyDescent="0.25">
      <c r="A5" s="364"/>
      <c r="B5" s="365"/>
      <c r="C5" s="366"/>
      <c r="D5" s="367" t="s">
        <v>375</v>
      </c>
      <c r="E5" s="367"/>
      <c r="F5" s="15" t="s">
        <v>376</v>
      </c>
    </row>
    <row r="6" spans="1:6" x14ac:dyDescent="0.25">
      <c r="A6" s="368"/>
      <c r="B6" s="369"/>
      <c r="C6" s="370"/>
      <c r="D6" s="15" t="s">
        <v>100</v>
      </c>
      <c r="E6" s="15" t="s">
        <v>101</v>
      </c>
      <c r="F6" s="15" t="s">
        <v>222</v>
      </c>
    </row>
    <row r="7" spans="1:6" x14ac:dyDescent="0.25">
      <c r="A7" s="371"/>
      <c r="B7" s="372"/>
      <c r="C7" s="373"/>
      <c r="D7" s="15" t="s">
        <v>377</v>
      </c>
      <c r="E7" s="15" t="s">
        <v>378</v>
      </c>
      <c r="F7" s="15" t="s">
        <v>377</v>
      </c>
    </row>
    <row r="8" spans="1:6" x14ac:dyDescent="0.25">
      <c r="A8" s="15" t="s">
        <v>105</v>
      </c>
      <c r="B8" s="346" t="s">
        <v>379</v>
      </c>
      <c r="C8" s="347"/>
      <c r="D8" s="24">
        <v>2119186472.0599999</v>
      </c>
      <c r="E8" s="24">
        <v>2068322586.71</v>
      </c>
      <c r="F8" s="26">
        <v>169534917.76480001</v>
      </c>
    </row>
    <row r="9" spans="1:6" x14ac:dyDescent="0.25">
      <c r="A9" s="15" t="s">
        <v>110</v>
      </c>
      <c r="B9" s="20"/>
      <c r="C9" s="17" t="s">
        <v>380</v>
      </c>
      <c r="D9" s="24">
        <v>2119186472.1900001</v>
      </c>
      <c r="E9" s="24">
        <v>2068322586.8800001</v>
      </c>
      <c r="F9" s="26">
        <v>169534917.77520001</v>
      </c>
    </row>
    <row r="10" spans="1:6" x14ac:dyDescent="0.25">
      <c r="A10" s="15" t="s">
        <v>112</v>
      </c>
      <c r="B10" s="20"/>
      <c r="C10" s="17" t="s">
        <v>381</v>
      </c>
      <c r="D10" s="24">
        <v>0</v>
      </c>
      <c r="E10" s="24">
        <v>0</v>
      </c>
      <c r="F10" s="26">
        <v>0</v>
      </c>
    </row>
    <row r="11" spans="1:6" x14ac:dyDescent="0.25">
      <c r="A11" s="15" t="s">
        <v>116</v>
      </c>
      <c r="B11" s="20"/>
      <c r="C11" s="17" t="s">
        <v>382</v>
      </c>
      <c r="D11" s="24">
        <v>0</v>
      </c>
      <c r="E11" s="24">
        <v>0</v>
      </c>
      <c r="F11" s="26">
        <v>0</v>
      </c>
    </row>
    <row r="12" spans="1:6" ht="25.5" x14ac:dyDescent="0.25">
      <c r="A12" s="15" t="s">
        <v>383</v>
      </c>
      <c r="B12" s="20"/>
      <c r="C12" s="17" t="s">
        <v>384</v>
      </c>
      <c r="D12" s="24">
        <v>0</v>
      </c>
      <c r="E12" s="24">
        <v>0</v>
      </c>
      <c r="F12" s="26">
        <v>0</v>
      </c>
    </row>
    <row r="13" spans="1:6" x14ac:dyDescent="0.25">
      <c r="A13" s="15" t="s">
        <v>118</v>
      </c>
      <c r="B13" s="20"/>
      <c r="C13" s="17" t="s">
        <v>385</v>
      </c>
      <c r="D13" s="24">
        <v>0</v>
      </c>
      <c r="E13" s="24">
        <v>0</v>
      </c>
      <c r="F13" s="26">
        <v>0</v>
      </c>
    </row>
    <row r="14" spans="1:6" x14ac:dyDescent="0.25">
      <c r="A14" s="15" t="s">
        <v>122</v>
      </c>
      <c r="B14" s="346" t="s">
        <v>386</v>
      </c>
      <c r="C14" s="347"/>
      <c r="D14" s="24">
        <v>26126163.649999999</v>
      </c>
      <c r="E14" s="24">
        <v>35096547.18</v>
      </c>
      <c r="F14" s="26">
        <v>2090093.0919999999</v>
      </c>
    </row>
    <row r="15" spans="1:6" x14ac:dyDescent="0.25">
      <c r="A15" s="15" t="s">
        <v>125</v>
      </c>
      <c r="B15" s="20"/>
      <c r="C15" s="17" t="s">
        <v>380</v>
      </c>
      <c r="D15" s="24">
        <v>9690987.5700000003</v>
      </c>
      <c r="E15" s="24">
        <v>15015888.369999999</v>
      </c>
      <c r="F15" s="26">
        <v>775965.66480000003</v>
      </c>
    </row>
    <row r="16" spans="1:6" ht="25.5" x14ac:dyDescent="0.25">
      <c r="A16" s="15" t="s">
        <v>127</v>
      </c>
      <c r="B16" s="20"/>
      <c r="C16" s="17" t="s">
        <v>387</v>
      </c>
      <c r="D16" s="24">
        <v>0</v>
      </c>
      <c r="E16" s="24">
        <v>0</v>
      </c>
      <c r="F16" s="26">
        <v>0</v>
      </c>
    </row>
    <row r="17" spans="1:6" x14ac:dyDescent="0.25">
      <c r="A17" s="15" t="s">
        <v>388</v>
      </c>
      <c r="B17" s="20"/>
      <c r="C17" s="17" t="s">
        <v>389</v>
      </c>
      <c r="D17" s="24">
        <v>2389197.96</v>
      </c>
      <c r="E17" s="24">
        <v>1593762.93</v>
      </c>
      <c r="F17" s="26">
        <v>191135.83679999999</v>
      </c>
    </row>
    <row r="18" spans="1:6" x14ac:dyDescent="0.25">
      <c r="A18" s="15" t="s">
        <v>390</v>
      </c>
      <c r="B18" s="20"/>
      <c r="C18" s="17" t="s">
        <v>391</v>
      </c>
      <c r="D18" s="24">
        <v>14045978.130000001</v>
      </c>
      <c r="E18" s="24">
        <v>18486895.879999999</v>
      </c>
      <c r="F18" s="26">
        <v>1123678.2504</v>
      </c>
    </row>
    <row r="19" spans="1:6" x14ac:dyDescent="0.25">
      <c r="A19" s="15" t="s">
        <v>129</v>
      </c>
      <c r="B19" s="20"/>
      <c r="C19" s="17" t="s">
        <v>392</v>
      </c>
      <c r="D19" s="26"/>
      <c r="E19" s="26"/>
      <c r="F19" s="26"/>
    </row>
    <row r="20" spans="1:6" x14ac:dyDescent="0.25">
      <c r="A20" s="15" t="s">
        <v>131</v>
      </c>
      <c r="B20" s="374" t="s">
        <v>130</v>
      </c>
      <c r="C20" s="375"/>
      <c r="D20" s="93"/>
      <c r="E20" s="94"/>
      <c r="F20" s="95"/>
    </row>
    <row r="21" spans="1:6" x14ac:dyDescent="0.25">
      <c r="A21" s="15" t="s">
        <v>133</v>
      </c>
      <c r="B21" s="374" t="s">
        <v>130</v>
      </c>
      <c r="C21" s="375"/>
      <c r="D21" s="96"/>
      <c r="E21" s="97"/>
      <c r="F21" s="98"/>
    </row>
    <row r="22" spans="1:6" x14ac:dyDescent="0.25">
      <c r="A22" s="15" t="s">
        <v>135</v>
      </c>
      <c r="B22" s="374" t="s">
        <v>130</v>
      </c>
      <c r="C22" s="375"/>
      <c r="D22" s="96"/>
      <c r="E22" s="97"/>
      <c r="F22" s="98"/>
    </row>
    <row r="23" spans="1:6" x14ac:dyDescent="0.25">
      <c r="A23" s="15" t="s">
        <v>137</v>
      </c>
      <c r="B23" s="374" t="s">
        <v>130</v>
      </c>
      <c r="C23" s="375"/>
      <c r="D23" s="96"/>
      <c r="E23" s="97"/>
      <c r="F23" s="98"/>
    </row>
    <row r="24" spans="1:6" x14ac:dyDescent="0.25">
      <c r="A24" s="15" t="s">
        <v>139</v>
      </c>
      <c r="B24" s="374" t="s">
        <v>130</v>
      </c>
      <c r="C24" s="375"/>
      <c r="D24" s="99"/>
      <c r="E24" s="100"/>
      <c r="F24" s="101"/>
    </row>
    <row r="25" spans="1:6" x14ac:dyDescent="0.25">
      <c r="A25" s="15" t="s">
        <v>141</v>
      </c>
      <c r="B25" s="346" t="s">
        <v>393</v>
      </c>
      <c r="C25" s="347"/>
      <c r="D25" s="24">
        <v>0</v>
      </c>
      <c r="E25" s="24">
        <v>0</v>
      </c>
      <c r="F25" s="26">
        <v>0</v>
      </c>
    </row>
    <row r="26" spans="1:6" ht="28.5" customHeight="1" x14ac:dyDescent="0.25">
      <c r="A26" s="15" t="s">
        <v>143</v>
      </c>
      <c r="B26" s="346" t="s">
        <v>394</v>
      </c>
      <c r="C26" s="347"/>
      <c r="D26" s="24">
        <v>0</v>
      </c>
      <c r="E26" s="24">
        <v>0</v>
      </c>
      <c r="F26" s="26">
        <v>0</v>
      </c>
    </row>
    <row r="27" spans="1:6" x14ac:dyDescent="0.25">
      <c r="A27" s="15" t="s">
        <v>145</v>
      </c>
      <c r="B27" s="20"/>
      <c r="C27" s="17" t="s">
        <v>395</v>
      </c>
      <c r="D27" s="24"/>
      <c r="E27" s="24">
        <v>0</v>
      </c>
      <c r="F27" s="26"/>
    </row>
    <row r="28" spans="1:6" x14ac:dyDescent="0.25">
      <c r="A28" s="15" t="s">
        <v>147</v>
      </c>
      <c r="B28" s="20"/>
      <c r="C28" s="17" t="s">
        <v>396</v>
      </c>
      <c r="D28" s="24"/>
      <c r="E28" s="24">
        <v>0</v>
      </c>
      <c r="F28" s="26"/>
    </row>
    <row r="29" spans="1:6" x14ac:dyDescent="0.25">
      <c r="A29" s="15" t="s">
        <v>149</v>
      </c>
      <c r="B29" s="20"/>
      <c r="C29" s="17" t="s">
        <v>397</v>
      </c>
      <c r="D29" s="24"/>
      <c r="E29" s="24">
        <v>0</v>
      </c>
      <c r="F29" s="26"/>
    </row>
    <row r="30" spans="1:6" x14ac:dyDescent="0.25">
      <c r="A30" s="15" t="s">
        <v>398</v>
      </c>
      <c r="B30" s="20"/>
      <c r="C30" s="17" t="s">
        <v>399</v>
      </c>
      <c r="D30" s="24"/>
      <c r="E30" s="24">
        <v>0</v>
      </c>
      <c r="F30" s="26"/>
    </row>
    <row r="31" spans="1:6" x14ac:dyDescent="0.25">
      <c r="A31" s="15" t="s">
        <v>151</v>
      </c>
      <c r="B31" s="346" t="s">
        <v>400</v>
      </c>
      <c r="C31" s="347"/>
      <c r="D31" s="24">
        <v>8378635.5</v>
      </c>
      <c r="E31" s="24">
        <v>13127515.130000001</v>
      </c>
      <c r="F31" s="26">
        <v>670290.84</v>
      </c>
    </row>
    <row r="32" spans="1:6" x14ac:dyDescent="0.25">
      <c r="A32" s="15" t="s">
        <v>160</v>
      </c>
      <c r="B32" s="20"/>
      <c r="C32" s="17" t="s">
        <v>380</v>
      </c>
      <c r="D32" s="24">
        <v>8378635.5</v>
      </c>
      <c r="E32" s="24">
        <v>13127515.130000001</v>
      </c>
      <c r="F32" s="26">
        <v>670290.84</v>
      </c>
    </row>
    <row r="33" spans="1:6" x14ac:dyDescent="0.25">
      <c r="A33" s="15" t="s">
        <v>162</v>
      </c>
      <c r="B33" s="20"/>
      <c r="C33" s="17" t="s">
        <v>401</v>
      </c>
      <c r="D33" s="24">
        <v>0</v>
      </c>
      <c r="E33" s="24">
        <v>0</v>
      </c>
      <c r="F33" s="26">
        <v>0</v>
      </c>
    </row>
    <row r="34" spans="1:6" x14ac:dyDescent="0.25">
      <c r="A34" s="15" t="s">
        <v>402</v>
      </c>
      <c r="B34" s="346" t="s">
        <v>403</v>
      </c>
      <c r="C34" s="347"/>
      <c r="D34" s="24">
        <v>0</v>
      </c>
      <c r="E34" s="24">
        <v>0</v>
      </c>
      <c r="F34" s="26">
        <v>0</v>
      </c>
    </row>
    <row r="35" spans="1:6" x14ac:dyDescent="0.25">
      <c r="A35" s="15" t="s">
        <v>164</v>
      </c>
      <c r="B35" s="374" t="s">
        <v>404</v>
      </c>
      <c r="C35" s="375"/>
      <c r="D35" s="24">
        <v>154819889.88</v>
      </c>
      <c r="E35" s="24">
        <v>155299610.63</v>
      </c>
      <c r="F35" s="26">
        <v>12385591.190400001</v>
      </c>
    </row>
    <row r="36" spans="1:6" x14ac:dyDescent="0.25">
      <c r="A36" s="15" t="s">
        <v>405</v>
      </c>
      <c r="B36" s="20"/>
      <c r="C36" s="17" t="s">
        <v>406</v>
      </c>
      <c r="D36" s="24">
        <v>154819889.88</v>
      </c>
      <c r="E36" s="24">
        <v>155299610.63</v>
      </c>
      <c r="F36" s="26">
        <v>12385591.190400001</v>
      </c>
    </row>
    <row r="37" spans="1:6" x14ac:dyDescent="0.25">
      <c r="A37" s="15" t="s">
        <v>407</v>
      </c>
      <c r="B37" s="20"/>
      <c r="C37" s="17" t="s">
        <v>380</v>
      </c>
      <c r="D37" s="24">
        <v>0</v>
      </c>
      <c r="E37" s="24">
        <v>0</v>
      </c>
      <c r="F37" s="26">
        <v>0</v>
      </c>
    </row>
    <row r="38" spans="1:6" x14ac:dyDescent="0.25">
      <c r="A38" s="15" t="s">
        <v>408</v>
      </c>
      <c r="B38" s="20"/>
      <c r="C38" s="17" t="s">
        <v>409</v>
      </c>
      <c r="D38" s="24">
        <v>0</v>
      </c>
      <c r="E38" s="24">
        <v>0</v>
      </c>
      <c r="F38" s="26">
        <v>0</v>
      </c>
    </row>
    <row r="39" spans="1:6" ht="30" customHeight="1" x14ac:dyDescent="0.25">
      <c r="A39" s="15" t="s">
        <v>166</v>
      </c>
      <c r="B39" s="346" t="s">
        <v>410</v>
      </c>
      <c r="C39" s="347"/>
      <c r="D39" s="24">
        <v>67012407.125</v>
      </c>
      <c r="E39" s="24">
        <v>55565929.200000003</v>
      </c>
      <c r="F39" s="26">
        <v>5360992.57</v>
      </c>
    </row>
    <row r="40" spans="1:6" x14ac:dyDescent="0.25">
      <c r="A40" s="15" t="s">
        <v>167</v>
      </c>
      <c r="B40" s="374" t="s">
        <v>130</v>
      </c>
      <c r="C40" s="375"/>
      <c r="D40" s="93"/>
      <c r="E40" s="94"/>
      <c r="F40" s="95"/>
    </row>
    <row r="41" spans="1:6" x14ac:dyDescent="0.25">
      <c r="A41" s="15" t="s">
        <v>173</v>
      </c>
      <c r="B41" s="374" t="s">
        <v>130</v>
      </c>
      <c r="C41" s="375"/>
      <c r="D41" s="96"/>
      <c r="E41" s="97"/>
      <c r="F41" s="98"/>
    </row>
    <row r="42" spans="1:6" x14ac:dyDescent="0.25">
      <c r="A42" s="15" t="s">
        <v>174</v>
      </c>
      <c r="B42" s="374" t="s">
        <v>130</v>
      </c>
      <c r="C42" s="375"/>
      <c r="D42" s="96"/>
      <c r="E42" s="97"/>
      <c r="F42" s="98"/>
    </row>
    <row r="43" spans="1:6" x14ac:dyDescent="0.25">
      <c r="A43" s="15" t="s">
        <v>178</v>
      </c>
      <c r="B43" s="374" t="s">
        <v>130</v>
      </c>
      <c r="C43" s="375"/>
      <c r="D43" s="99"/>
      <c r="E43" s="100"/>
      <c r="F43" s="101"/>
    </row>
    <row r="44" spans="1:6" x14ac:dyDescent="0.25">
      <c r="A44" s="16" t="s">
        <v>180</v>
      </c>
      <c r="B44" s="348" t="s">
        <v>411</v>
      </c>
      <c r="C44" s="350"/>
      <c r="D44" s="26">
        <v>2308511161.0900002</v>
      </c>
      <c r="E44" s="26">
        <v>2271846259.6500001</v>
      </c>
      <c r="F44" s="26">
        <v>184680892.8872</v>
      </c>
    </row>
    <row r="45" spans="1:6" x14ac:dyDescent="0.25">
      <c r="A45" s="82"/>
      <c r="B45" s="82"/>
      <c r="C45" s="82"/>
      <c r="D45" s="82"/>
      <c r="E45" s="82"/>
      <c r="F45" s="82"/>
    </row>
    <row r="46" spans="1:6" x14ac:dyDescent="0.25">
      <c r="A46" s="82"/>
      <c r="B46" s="82"/>
      <c r="C46" s="82"/>
      <c r="D46" s="82"/>
      <c r="E46" s="82"/>
      <c r="F46" s="82"/>
    </row>
    <row r="47" spans="1:6" x14ac:dyDescent="0.25">
      <c r="A47" s="82"/>
      <c r="B47" s="82"/>
      <c r="C47" s="82"/>
      <c r="D47" s="82"/>
      <c r="E47" s="82"/>
      <c r="F47" s="82"/>
    </row>
  </sheetData>
  <mergeCells count="23">
    <mergeCell ref="B42:C42"/>
    <mergeCell ref="B43:C43"/>
    <mergeCell ref="B44:C44"/>
    <mergeCell ref="B31:C31"/>
    <mergeCell ref="B34:C34"/>
    <mergeCell ref="B35:C35"/>
    <mergeCell ref="B39:C39"/>
    <mergeCell ref="B40:C40"/>
    <mergeCell ref="B23:C23"/>
    <mergeCell ref="B24:C24"/>
    <mergeCell ref="B25:C25"/>
    <mergeCell ref="B26:C26"/>
    <mergeCell ref="B41:C41"/>
    <mergeCell ref="B8:C8"/>
    <mergeCell ref="B14:C14"/>
    <mergeCell ref="B20:C20"/>
    <mergeCell ref="B21:C21"/>
    <mergeCell ref="B22:C22"/>
    <mergeCell ref="A1:C1"/>
    <mergeCell ref="A5:C5"/>
    <mergeCell ref="D5:E5"/>
    <mergeCell ref="A6:C6"/>
    <mergeCell ref="A7:C7"/>
  </mergeCells>
  <pageMargins left="0.7" right="0.7" top="0.75" bottom="0.75" header="0.3" footer="0.3"/>
  <pageSetup paperSize="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0B257-A321-439F-9D95-F54242557AB5}">
  <sheetPr>
    <tabColor rgb="FFFFFF00"/>
  </sheetPr>
  <dimension ref="A1:L19"/>
  <sheetViews>
    <sheetView showGridLines="0" zoomScaleNormal="100" zoomScalePageLayoutView="80" workbookViewId="0">
      <selection activeCell="D22" sqref="D22"/>
    </sheetView>
  </sheetViews>
  <sheetFormatPr baseColWidth="10" defaultColWidth="9.140625" defaultRowHeight="15" x14ac:dyDescent="0.25"/>
  <cols>
    <col min="1" max="1" width="7.7109375" style="11" customWidth="1"/>
    <col min="2" max="2" width="2.140625" style="11" customWidth="1"/>
    <col min="3" max="3" width="57.85546875" style="11" customWidth="1"/>
    <col min="4" max="4" width="17.28515625" style="11" bestFit="1" customWidth="1"/>
    <col min="5" max="5" width="15.85546875" style="11" bestFit="1" customWidth="1"/>
    <col min="6" max="6" width="7.7109375" style="11" customWidth="1"/>
    <col min="7" max="7" width="21.28515625" style="11" customWidth="1"/>
    <col min="8" max="10" width="17.28515625" style="11" bestFit="1" customWidth="1"/>
    <col min="11" max="11" width="14.5703125" style="11" bestFit="1" customWidth="1"/>
    <col min="12" max="12" width="14.85546875" style="11" bestFit="1" customWidth="1"/>
    <col min="13" max="16384" width="9.140625" style="11"/>
  </cols>
  <sheetData>
    <row r="1" spans="1:12" ht="24.75" customHeight="1" x14ac:dyDescent="0.25">
      <c r="A1" s="376" t="s">
        <v>412</v>
      </c>
      <c r="B1" s="376"/>
      <c r="C1" s="376"/>
      <c r="D1" s="376"/>
      <c r="J1" s="102"/>
    </row>
    <row r="2" spans="1:12" x14ac:dyDescent="0.25">
      <c r="A2" s="49" t="s">
        <v>99</v>
      </c>
      <c r="J2" s="102"/>
    </row>
    <row r="3" spans="1:12" ht="18.95" customHeight="1" x14ac:dyDescent="0.25">
      <c r="J3" s="102"/>
    </row>
    <row r="4" spans="1:12" ht="24" customHeight="1" x14ac:dyDescent="0.25">
      <c r="A4" s="87"/>
      <c r="B4" s="87"/>
      <c r="C4" s="103"/>
      <c r="D4" s="51"/>
      <c r="E4" s="377"/>
      <c r="F4" s="377"/>
      <c r="G4" s="377"/>
      <c r="H4" s="377"/>
      <c r="I4" s="125"/>
      <c r="J4" s="51"/>
      <c r="K4" s="51"/>
      <c r="L4" s="51"/>
    </row>
    <row r="5" spans="1:12" ht="18.95" customHeight="1" x14ac:dyDescent="0.25">
      <c r="A5" s="87"/>
      <c r="B5" s="87"/>
      <c r="C5" s="106"/>
      <c r="D5" s="87"/>
      <c r="E5" s="87"/>
      <c r="F5" s="87"/>
      <c r="G5" s="87"/>
      <c r="H5" s="87"/>
      <c r="I5" s="87"/>
      <c r="J5" s="87"/>
      <c r="K5" s="87"/>
      <c r="L5" s="51"/>
    </row>
    <row r="6" spans="1:12" ht="18.95" customHeight="1" x14ac:dyDescent="0.25">
      <c r="A6" s="83"/>
      <c r="B6" s="84"/>
      <c r="C6" s="107"/>
      <c r="D6" s="15" t="s">
        <v>100</v>
      </c>
      <c r="E6" s="15" t="s">
        <v>101</v>
      </c>
      <c r="F6" s="15" t="s">
        <v>222</v>
      </c>
      <c r="G6" s="15" t="s">
        <v>413</v>
      </c>
      <c r="H6" s="15" t="s">
        <v>414</v>
      </c>
      <c r="I6" s="15" t="s">
        <v>415</v>
      </c>
      <c r="J6" s="15" t="s">
        <v>416</v>
      </c>
      <c r="K6" s="15" t="s">
        <v>417</v>
      </c>
      <c r="L6" s="51"/>
    </row>
    <row r="7" spans="1:12" ht="60" customHeight="1" x14ac:dyDescent="0.25">
      <c r="A7" s="88"/>
      <c r="B7" s="89"/>
      <c r="C7" s="108"/>
      <c r="D7" s="15" t="s">
        <v>418</v>
      </c>
      <c r="E7" s="15" t="s">
        <v>419</v>
      </c>
      <c r="F7" s="15" t="s">
        <v>420</v>
      </c>
      <c r="G7" s="15" t="s">
        <v>421</v>
      </c>
      <c r="H7" s="15" t="s">
        <v>422</v>
      </c>
      <c r="I7" s="15" t="s">
        <v>423</v>
      </c>
      <c r="J7" s="15" t="s">
        <v>424</v>
      </c>
      <c r="K7" s="15" t="s">
        <v>425</v>
      </c>
      <c r="L7" s="51"/>
    </row>
    <row r="8" spans="1:12" ht="18.95" customHeight="1" x14ac:dyDescent="0.25">
      <c r="A8" s="15" t="s">
        <v>426</v>
      </c>
      <c r="B8" s="346" t="s">
        <v>427</v>
      </c>
      <c r="C8" s="347"/>
      <c r="D8" s="109">
        <v>0</v>
      </c>
      <c r="E8" s="24">
        <v>0</v>
      </c>
      <c r="F8" s="110"/>
      <c r="G8" s="15" t="s">
        <v>428</v>
      </c>
      <c r="H8" s="24">
        <v>0</v>
      </c>
      <c r="I8" s="24">
        <v>0</v>
      </c>
      <c r="J8" s="24">
        <v>0</v>
      </c>
      <c r="K8" s="24">
        <v>0</v>
      </c>
      <c r="L8" s="51"/>
    </row>
    <row r="9" spans="1:12" ht="18.95" customHeight="1" x14ac:dyDescent="0.25">
      <c r="A9" s="15" t="s">
        <v>429</v>
      </c>
      <c r="B9" s="346" t="s">
        <v>430</v>
      </c>
      <c r="C9" s="347"/>
      <c r="D9" s="24">
        <v>0</v>
      </c>
      <c r="E9" s="24">
        <v>0</v>
      </c>
      <c r="F9" s="111"/>
      <c r="G9" s="15" t="s">
        <v>428</v>
      </c>
      <c r="H9" s="91">
        <v>0</v>
      </c>
      <c r="I9" s="24">
        <v>0</v>
      </c>
      <c r="J9" s="24">
        <v>0</v>
      </c>
      <c r="K9" s="24">
        <v>0</v>
      </c>
      <c r="L9" s="51"/>
    </row>
    <row r="10" spans="1:12" ht="18.95" customHeight="1" x14ac:dyDescent="0.25">
      <c r="A10" s="15" t="s">
        <v>105</v>
      </c>
      <c r="B10" s="346" t="s">
        <v>431</v>
      </c>
      <c r="C10" s="347"/>
      <c r="D10" s="112">
        <v>279193513.13999999</v>
      </c>
      <c r="E10" s="112">
        <v>74222814.260000005</v>
      </c>
      <c r="F10" s="113"/>
      <c r="G10" s="15" t="s">
        <v>428</v>
      </c>
      <c r="H10" s="112">
        <v>499693373.57999998</v>
      </c>
      <c r="I10" s="112">
        <v>494656336.60000002</v>
      </c>
      <c r="J10" s="112">
        <v>494656336.60000002</v>
      </c>
      <c r="K10" s="112">
        <v>9699570.8100000005</v>
      </c>
      <c r="L10" s="51"/>
    </row>
    <row r="11" spans="1:12" ht="18.95" customHeight="1" x14ac:dyDescent="0.25">
      <c r="A11" s="15" t="s">
        <v>110</v>
      </c>
      <c r="B11" s="346" t="s">
        <v>432</v>
      </c>
      <c r="C11" s="347"/>
      <c r="D11" s="93"/>
      <c r="E11" s="95"/>
      <c r="F11" s="24">
        <v>0</v>
      </c>
      <c r="G11" s="24">
        <v>0</v>
      </c>
      <c r="H11" s="24">
        <v>0</v>
      </c>
      <c r="I11" s="24">
        <v>0</v>
      </c>
      <c r="J11" s="24">
        <v>0</v>
      </c>
      <c r="K11" s="24">
        <v>0</v>
      </c>
      <c r="L11" s="51"/>
    </row>
    <row r="12" spans="1:12" ht="25.5" customHeight="1" x14ac:dyDescent="0.25">
      <c r="A12" s="15" t="s">
        <v>433</v>
      </c>
      <c r="B12" s="20"/>
      <c r="C12" s="92" t="s">
        <v>434</v>
      </c>
      <c r="D12" s="96"/>
      <c r="E12" s="98"/>
      <c r="F12" s="24">
        <v>0</v>
      </c>
      <c r="G12" s="110"/>
      <c r="H12" s="24">
        <v>0</v>
      </c>
      <c r="I12" s="24">
        <v>0</v>
      </c>
      <c r="J12" s="24">
        <v>0</v>
      </c>
      <c r="K12" s="24">
        <v>0</v>
      </c>
      <c r="L12" s="51"/>
    </row>
    <row r="13" spans="1:12" ht="25.5" customHeight="1" x14ac:dyDescent="0.25">
      <c r="A13" s="15" t="s">
        <v>435</v>
      </c>
      <c r="B13" s="20"/>
      <c r="C13" s="92" t="s">
        <v>436</v>
      </c>
      <c r="D13" s="96"/>
      <c r="E13" s="98"/>
      <c r="F13" s="24">
        <v>0</v>
      </c>
      <c r="G13" s="111"/>
      <c r="H13" s="24">
        <v>0</v>
      </c>
      <c r="I13" s="24">
        <v>0</v>
      </c>
      <c r="J13" s="24">
        <v>0</v>
      </c>
      <c r="K13" s="24">
        <v>0</v>
      </c>
      <c r="L13" s="51"/>
    </row>
    <row r="14" spans="1:12" ht="25.5" customHeight="1" x14ac:dyDescent="0.25">
      <c r="A14" s="15" t="s">
        <v>437</v>
      </c>
      <c r="B14" s="20"/>
      <c r="C14" s="92" t="s">
        <v>438</v>
      </c>
      <c r="D14" s="96"/>
      <c r="E14" s="98"/>
      <c r="F14" s="24">
        <v>0</v>
      </c>
      <c r="G14" s="111"/>
      <c r="H14" s="24">
        <v>0</v>
      </c>
      <c r="I14" s="24">
        <v>0</v>
      </c>
      <c r="J14" s="24">
        <v>0</v>
      </c>
      <c r="K14" s="24">
        <v>0</v>
      </c>
      <c r="L14" s="51"/>
    </row>
    <row r="15" spans="1:12" ht="25.5" customHeight="1" x14ac:dyDescent="0.25">
      <c r="A15" s="15" t="s">
        <v>112</v>
      </c>
      <c r="B15" s="346" t="s">
        <v>439</v>
      </c>
      <c r="C15" s="347"/>
      <c r="D15" s="96"/>
      <c r="E15" s="97"/>
      <c r="F15" s="94"/>
      <c r="G15" s="98"/>
      <c r="H15" s="24">
        <v>0</v>
      </c>
      <c r="I15" s="24">
        <v>0</v>
      </c>
      <c r="J15" s="24">
        <v>0</v>
      </c>
      <c r="K15" s="24">
        <v>0</v>
      </c>
      <c r="L15" s="51"/>
    </row>
    <row r="16" spans="1:12" ht="25.5" customHeight="1" x14ac:dyDescent="0.25">
      <c r="A16" s="15" t="s">
        <v>116</v>
      </c>
      <c r="B16" s="346" t="s">
        <v>440</v>
      </c>
      <c r="C16" s="347"/>
      <c r="D16" s="96"/>
      <c r="E16" s="97"/>
      <c r="F16" s="97"/>
      <c r="G16" s="98"/>
      <c r="H16" s="24">
        <v>0</v>
      </c>
      <c r="I16" s="24">
        <v>0</v>
      </c>
      <c r="J16" s="24">
        <v>0</v>
      </c>
      <c r="K16" s="24">
        <v>0</v>
      </c>
      <c r="L16" s="51"/>
    </row>
    <row r="17" spans="1:12" ht="18.95" customHeight="1" x14ac:dyDescent="0.25">
      <c r="A17" s="15" t="s">
        <v>118</v>
      </c>
      <c r="B17" s="346" t="s">
        <v>441</v>
      </c>
      <c r="C17" s="347"/>
      <c r="D17" s="96"/>
      <c r="E17" s="97"/>
      <c r="F17" s="97"/>
      <c r="G17" s="98"/>
      <c r="H17" s="24">
        <v>0</v>
      </c>
      <c r="I17" s="24">
        <v>0</v>
      </c>
      <c r="J17" s="24">
        <v>0</v>
      </c>
      <c r="K17" s="24">
        <v>0</v>
      </c>
      <c r="L17" s="51"/>
    </row>
    <row r="18" spans="1:12" ht="18.95" customHeight="1" x14ac:dyDescent="0.25">
      <c r="A18" s="15" t="s">
        <v>122</v>
      </c>
      <c r="B18" s="348" t="s">
        <v>411</v>
      </c>
      <c r="C18" s="350"/>
      <c r="D18" s="99"/>
      <c r="E18" s="100"/>
      <c r="F18" s="100"/>
      <c r="G18" s="101"/>
      <c r="H18" s="24">
        <v>499693373.57999998</v>
      </c>
      <c r="I18" s="24">
        <v>494656336.60000002</v>
      </c>
      <c r="J18" s="24">
        <v>494656336.60000002</v>
      </c>
      <c r="K18" s="24">
        <v>9699570.8100000005</v>
      </c>
      <c r="L18" s="51"/>
    </row>
    <row r="19" spans="1:12" x14ac:dyDescent="0.25">
      <c r="A19" s="51"/>
      <c r="B19" s="51"/>
      <c r="C19" s="51"/>
      <c r="D19" s="51"/>
      <c r="E19" s="51"/>
      <c r="F19" s="51"/>
      <c r="G19" s="51"/>
      <c r="H19" s="51"/>
      <c r="I19" s="51"/>
      <c r="J19" s="51"/>
      <c r="K19" s="51"/>
      <c r="L19" s="51"/>
    </row>
  </sheetData>
  <mergeCells count="10">
    <mergeCell ref="E4:H4"/>
    <mergeCell ref="B8:C8"/>
    <mergeCell ref="B9:C9"/>
    <mergeCell ref="B10:C10"/>
    <mergeCell ref="B11:C11"/>
    <mergeCell ref="B15:C15"/>
    <mergeCell ref="B16:C16"/>
    <mergeCell ref="B17:C17"/>
    <mergeCell ref="B18:C18"/>
    <mergeCell ref="A1:D1"/>
  </mergeCells>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0FCB3-6AC1-403F-94E3-ABA6A42EC639}">
  <sheetPr>
    <tabColor rgb="FFFFFF00"/>
  </sheetPr>
  <dimension ref="A1:F19"/>
  <sheetViews>
    <sheetView showGridLines="0" zoomScaleNormal="100" workbookViewId="0">
      <selection sqref="A1:C1"/>
    </sheetView>
  </sheetViews>
  <sheetFormatPr baseColWidth="10" defaultColWidth="9.140625" defaultRowHeight="15" x14ac:dyDescent="0.25"/>
  <cols>
    <col min="1" max="1" width="11" customWidth="1"/>
    <col min="2" max="2" width="2.140625" customWidth="1"/>
    <col min="3" max="3" width="76.28515625" customWidth="1"/>
    <col min="4" max="4" width="20.28515625" customWidth="1"/>
    <col min="5" max="5" width="20.85546875" customWidth="1"/>
    <col min="6" max="6" width="14.140625" bestFit="1" customWidth="1"/>
  </cols>
  <sheetData>
    <row r="1" spans="1:6" s="68" customFormat="1" ht="24.75" customHeight="1" x14ac:dyDescent="0.25">
      <c r="A1" s="353" t="s">
        <v>442</v>
      </c>
      <c r="B1" s="353"/>
      <c r="C1" s="353"/>
      <c r="D1" s="11"/>
      <c r="E1" s="11"/>
      <c r="F1" s="11"/>
    </row>
    <row r="2" spans="1:6" s="68" customFormat="1" x14ac:dyDescent="0.25">
      <c r="A2" s="49" t="s">
        <v>99</v>
      </c>
      <c r="B2" s="11"/>
      <c r="C2" s="11"/>
      <c r="D2" s="11"/>
      <c r="E2" s="11"/>
      <c r="F2" s="11"/>
    </row>
    <row r="3" spans="1:6" s="68" customFormat="1" ht="18.95" customHeight="1" x14ac:dyDescent="0.25">
      <c r="A3" s="11"/>
      <c r="B3" s="11"/>
      <c r="C3" s="11"/>
      <c r="D3" s="11"/>
      <c r="E3" s="11"/>
      <c r="F3" s="11"/>
    </row>
    <row r="4" spans="1:6" s="68" customFormat="1" ht="18.95" customHeight="1" x14ac:dyDescent="0.25">
      <c r="A4" s="11"/>
      <c r="B4" s="11"/>
      <c r="C4" s="11"/>
      <c r="D4" s="11"/>
      <c r="E4" s="11"/>
      <c r="F4" s="11"/>
    </row>
    <row r="5" spans="1:6" s="68" customFormat="1" ht="18.95" customHeight="1" x14ac:dyDescent="0.25">
      <c r="A5" s="114"/>
      <c r="B5" s="115"/>
      <c r="C5" s="116"/>
      <c r="D5" s="15" t="s">
        <v>100</v>
      </c>
      <c r="E5" s="15" t="s">
        <v>101</v>
      </c>
      <c r="F5" s="11"/>
    </row>
    <row r="6" spans="1:6" s="68" customFormat="1" ht="18.95" customHeight="1" x14ac:dyDescent="0.25">
      <c r="A6" s="117"/>
      <c r="B6" s="106"/>
      <c r="C6" s="118"/>
      <c r="D6" s="15" t="s">
        <v>443</v>
      </c>
      <c r="E6" s="15" t="s">
        <v>425</v>
      </c>
      <c r="F6" s="11"/>
    </row>
    <row r="7" spans="1:6" s="68" customFormat="1" ht="18.95" customHeight="1" x14ac:dyDescent="0.25">
      <c r="A7" s="15" t="s">
        <v>105</v>
      </c>
      <c r="B7" s="346" t="s">
        <v>444</v>
      </c>
      <c r="C7" s="347"/>
      <c r="D7" s="24">
        <v>0</v>
      </c>
      <c r="E7" s="24">
        <v>0</v>
      </c>
      <c r="F7" s="11"/>
    </row>
    <row r="8" spans="1:6" s="68" customFormat="1" ht="18.95" customHeight="1" x14ac:dyDescent="0.25">
      <c r="A8" s="15" t="s">
        <v>110</v>
      </c>
      <c r="B8" s="20"/>
      <c r="C8" s="17" t="s">
        <v>445</v>
      </c>
      <c r="D8" s="110"/>
      <c r="E8" s="24">
        <v>0</v>
      </c>
      <c r="F8" s="11"/>
    </row>
    <row r="9" spans="1:6" s="68" customFormat="1" ht="27.75" customHeight="1" x14ac:dyDescent="0.25">
      <c r="A9" s="15" t="s">
        <v>112</v>
      </c>
      <c r="B9" s="20"/>
      <c r="C9" s="17" t="s">
        <v>446</v>
      </c>
      <c r="D9" s="113"/>
      <c r="E9" s="24">
        <v>0</v>
      </c>
      <c r="F9" s="11"/>
    </row>
    <row r="10" spans="1:6" s="68" customFormat="1" ht="18.95" customHeight="1" x14ac:dyDescent="0.25">
      <c r="A10" s="15" t="s">
        <v>116</v>
      </c>
      <c r="B10" s="346" t="s">
        <v>447</v>
      </c>
      <c r="C10" s="347"/>
      <c r="D10" s="24">
        <v>12804180.65</v>
      </c>
      <c r="E10" s="24">
        <v>14045978.130000001</v>
      </c>
      <c r="F10" s="11"/>
    </row>
    <row r="11" spans="1:6" s="68" customFormat="1" ht="25.5" customHeight="1" x14ac:dyDescent="0.25">
      <c r="A11" s="15" t="s">
        <v>448</v>
      </c>
      <c r="B11" s="346" t="s">
        <v>449</v>
      </c>
      <c r="C11" s="347"/>
      <c r="D11" s="24">
        <v>0</v>
      </c>
      <c r="E11" s="24">
        <v>0</v>
      </c>
      <c r="F11" s="11"/>
    </row>
    <row r="12" spans="1:6" s="68" customFormat="1" ht="18.95" customHeight="1" x14ac:dyDescent="0.25">
      <c r="A12" s="15" t="s">
        <v>118</v>
      </c>
      <c r="B12" s="348" t="s">
        <v>450</v>
      </c>
      <c r="C12" s="350"/>
      <c r="D12" s="24">
        <v>12804180.65</v>
      </c>
      <c r="E12" s="24">
        <v>14045978.130000001</v>
      </c>
      <c r="F12" s="11"/>
    </row>
    <row r="13" spans="1:6" s="72" customFormat="1" x14ac:dyDescent="0.25">
      <c r="A13" s="119"/>
      <c r="B13" s="119"/>
      <c r="C13" s="119"/>
      <c r="D13" s="119"/>
      <c r="E13" s="119"/>
      <c r="F13" s="119"/>
    </row>
    <row r="14" spans="1:6" s="9" customFormat="1" x14ac:dyDescent="0.25">
      <c r="A14" s="119"/>
      <c r="B14" s="119"/>
      <c r="C14" s="119"/>
      <c r="D14" s="102"/>
      <c r="E14" s="120"/>
      <c r="F14" s="121"/>
    </row>
    <row r="15" spans="1:6" s="9" customFormat="1" x14ac:dyDescent="0.25">
      <c r="A15" s="119"/>
      <c r="B15" s="119"/>
      <c r="C15" s="119"/>
      <c r="D15" s="119"/>
      <c r="E15" s="119"/>
      <c r="F15" s="119"/>
    </row>
    <row r="16" spans="1:6" x14ac:dyDescent="0.25">
      <c r="A16" s="11"/>
      <c r="B16" s="11"/>
      <c r="C16" s="11"/>
      <c r="D16" s="11"/>
      <c r="E16" s="11"/>
      <c r="F16" s="11"/>
    </row>
    <row r="17" spans="1:6" x14ac:dyDescent="0.25">
      <c r="A17" s="11"/>
      <c r="B17" s="11"/>
      <c r="C17" s="11"/>
      <c r="D17" s="11"/>
      <c r="E17" s="11"/>
      <c r="F17" s="11"/>
    </row>
    <row r="18" spans="1:6" x14ac:dyDescent="0.25">
      <c r="A18" s="11"/>
      <c r="B18" s="11"/>
      <c r="C18" s="11"/>
      <c r="D18" s="11"/>
      <c r="E18" s="11"/>
      <c r="F18" s="11"/>
    </row>
    <row r="19" spans="1:6" x14ac:dyDescent="0.25">
      <c r="A19" s="11"/>
      <c r="B19" s="11"/>
      <c r="C19" s="11"/>
      <c r="D19" s="11"/>
      <c r="E19" s="11"/>
      <c r="F19" s="11"/>
    </row>
  </sheetData>
  <mergeCells count="5">
    <mergeCell ref="A1:C1"/>
    <mergeCell ref="B7:C7"/>
    <mergeCell ref="B10:C10"/>
    <mergeCell ref="B11:C11"/>
    <mergeCell ref="B12:C12"/>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915AF-7BE5-4447-965A-5DB11FC651D0}">
  <sheetPr>
    <tabColor rgb="FFFFFF00"/>
  </sheetPr>
  <dimension ref="A1:N28"/>
  <sheetViews>
    <sheetView showGridLines="0" zoomScaleNormal="100" zoomScalePageLayoutView="80" workbookViewId="0">
      <selection activeCell="N1" sqref="N1"/>
    </sheetView>
  </sheetViews>
  <sheetFormatPr baseColWidth="10" defaultColWidth="9.140625" defaultRowHeight="15" x14ac:dyDescent="0.25"/>
  <cols>
    <col min="1" max="1" width="5" style="11" customWidth="1"/>
    <col min="2" max="2" width="48.28515625" style="11" customWidth="1"/>
    <col min="3" max="4" width="17.28515625" style="11" bestFit="1" customWidth="1"/>
    <col min="5" max="5" width="14.5703125" style="11" bestFit="1" customWidth="1"/>
    <col min="6" max="6" width="6.28515625" style="11" customWidth="1"/>
    <col min="7" max="7" width="16" style="11" bestFit="1" customWidth="1"/>
    <col min="8" max="9" width="5.5703125" style="11" customWidth="1"/>
    <col min="10" max="10" width="12.7109375" style="11" bestFit="1" customWidth="1"/>
    <col min="11" max="11" width="14.5703125" style="11" bestFit="1" customWidth="1"/>
    <col min="12" max="12" width="6.7109375" style="11" bestFit="1" customWidth="1"/>
    <col min="13" max="13" width="10.28515625" style="11" bestFit="1" customWidth="1"/>
    <col min="14" max="14" width="24.42578125" style="11" bestFit="1" customWidth="1"/>
    <col min="15" max="16384" width="9.140625" style="11"/>
  </cols>
  <sheetData>
    <row r="1" spans="1:14" ht="24.75" customHeight="1" x14ac:dyDescent="0.25">
      <c r="A1" s="231" t="s">
        <v>451</v>
      </c>
      <c r="B1" s="231"/>
      <c r="C1" s="231"/>
      <c r="D1" s="231"/>
      <c r="E1" s="231"/>
      <c r="F1" s="231"/>
      <c r="G1" s="231"/>
    </row>
    <row r="2" spans="1:14" x14ac:dyDescent="0.25">
      <c r="A2" s="49" t="s">
        <v>99</v>
      </c>
    </row>
    <row r="3" spans="1:14" x14ac:dyDescent="0.25">
      <c r="N3" s="125"/>
    </row>
    <row r="4" spans="1:14" ht="18.95" customHeight="1" x14ac:dyDescent="0.25">
      <c r="A4" s="126"/>
      <c r="N4" s="125"/>
    </row>
    <row r="5" spans="1:14" ht="18.95" customHeight="1" x14ac:dyDescent="0.25">
      <c r="A5" s="83"/>
      <c r="B5" s="107"/>
      <c r="C5" s="367" t="s">
        <v>452</v>
      </c>
      <c r="D5" s="367"/>
      <c r="E5" s="367"/>
      <c r="F5" s="367"/>
      <c r="G5" s="367"/>
      <c r="H5" s="367"/>
      <c r="I5" s="367"/>
      <c r="J5" s="367"/>
      <c r="K5" s="367"/>
      <c r="L5" s="367"/>
      <c r="M5" s="367"/>
      <c r="N5" s="122"/>
    </row>
    <row r="6" spans="1:14" ht="18.95" customHeight="1" x14ac:dyDescent="0.25">
      <c r="A6" s="368" t="s">
        <v>453</v>
      </c>
      <c r="B6" s="370"/>
      <c r="C6" s="15" t="s">
        <v>100</v>
      </c>
      <c r="D6" s="15" t="s">
        <v>101</v>
      </c>
      <c r="E6" s="15" t="s">
        <v>222</v>
      </c>
      <c r="F6" s="15" t="s">
        <v>413</v>
      </c>
      <c r="G6" s="15" t="s">
        <v>414</v>
      </c>
      <c r="H6" s="15" t="s">
        <v>415</v>
      </c>
      <c r="I6" s="15" t="s">
        <v>416</v>
      </c>
      <c r="J6" s="15" t="s">
        <v>417</v>
      </c>
      <c r="K6" s="15" t="s">
        <v>454</v>
      </c>
      <c r="L6" s="15" t="s">
        <v>455</v>
      </c>
      <c r="M6" s="15" t="s">
        <v>456</v>
      </c>
      <c r="N6" s="15" t="s">
        <v>457</v>
      </c>
    </row>
    <row r="7" spans="1:14" ht="26.25" customHeight="1" x14ac:dyDescent="0.25">
      <c r="A7" s="88"/>
      <c r="B7" s="108"/>
      <c r="C7" s="15" t="s">
        <v>458</v>
      </c>
      <c r="D7" s="15" t="s">
        <v>459</v>
      </c>
      <c r="E7" s="15" t="s">
        <v>460</v>
      </c>
      <c r="F7" s="15" t="s">
        <v>461</v>
      </c>
      <c r="G7" s="15" t="s">
        <v>462</v>
      </c>
      <c r="H7" s="15" t="s">
        <v>463</v>
      </c>
      <c r="I7" s="15" t="s">
        <v>464</v>
      </c>
      <c r="J7" s="15" t="s">
        <v>465</v>
      </c>
      <c r="K7" s="15" t="s">
        <v>466</v>
      </c>
      <c r="L7" s="15" t="s">
        <v>467</v>
      </c>
      <c r="M7" s="15" t="s">
        <v>468</v>
      </c>
      <c r="N7" s="15" t="s">
        <v>469</v>
      </c>
    </row>
    <row r="8" spans="1:14" ht="18.95" customHeight="1" x14ac:dyDescent="0.25">
      <c r="A8" s="15" t="s">
        <v>105</v>
      </c>
      <c r="B8" s="123" t="s">
        <v>470</v>
      </c>
      <c r="C8" s="24">
        <v>0</v>
      </c>
      <c r="D8" s="24">
        <v>0</v>
      </c>
      <c r="E8" s="24">
        <v>0</v>
      </c>
      <c r="F8" s="24">
        <v>0</v>
      </c>
      <c r="G8" s="24">
        <v>0</v>
      </c>
      <c r="H8" s="24">
        <v>0</v>
      </c>
      <c r="I8" s="24">
        <v>0</v>
      </c>
      <c r="J8" s="24">
        <v>0</v>
      </c>
      <c r="K8" s="24">
        <v>0</v>
      </c>
      <c r="L8" s="24">
        <v>0</v>
      </c>
      <c r="M8" s="24">
        <v>0</v>
      </c>
      <c r="N8" s="26">
        <v>0</v>
      </c>
    </row>
    <row r="9" spans="1:14" ht="18.95" customHeight="1" x14ac:dyDescent="0.25">
      <c r="A9" s="15" t="s">
        <v>110</v>
      </c>
      <c r="B9" s="123" t="s">
        <v>471</v>
      </c>
      <c r="C9" s="24">
        <v>0</v>
      </c>
      <c r="D9" s="24">
        <v>0</v>
      </c>
      <c r="E9" s="24">
        <v>0</v>
      </c>
      <c r="F9" s="24">
        <v>0</v>
      </c>
      <c r="G9" s="24">
        <v>0</v>
      </c>
      <c r="H9" s="24">
        <v>0</v>
      </c>
      <c r="I9" s="24">
        <v>0</v>
      </c>
      <c r="J9" s="24">
        <v>0</v>
      </c>
      <c r="K9" s="24">
        <v>0</v>
      </c>
      <c r="L9" s="24">
        <v>0</v>
      </c>
      <c r="M9" s="24">
        <v>0</v>
      </c>
      <c r="N9" s="26">
        <v>0</v>
      </c>
    </row>
    <row r="10" spans="1:14" ht="18.95" customHeight="1" x14ac:dyDescent="0.25">
      <c r="A10" s="15" t="s">
        <v>112</v>
      </c>
      <c r="B10" s="123" t="s">
        <v>472</v>
      </c>
      <c r="C10" s="24">
        <v>0</v>
      </c>
      <c r="D10" s="24">
        <v>0</v>
      </c>
      <c r="E10" s="24">
        <v>0</v>
      </c>
      <c r="F10" s="24">
        <v>0</v>
      </c>
      <c r="G10" s="24">
        <v>0</v>
      </c>
      <c r="H10" s="24">
        <v>0</v>
      </c>
      <c r="I10" s="24">
        <v>0</v>
      </c>
      <c r="J10" s="24">
        <v>0</v>
      </c>
      <c r="K10" s="24">
        <v>0</v>
      </c>
      <c r="L10" s="24">
        <v>0</v>
      </c>
      <c r="M10" s="24">
        <v>0</v>
      </c>
      <c r="N10" s="26">
        <v>0</v>
      </c>
    </row>
    <row r="11" spans="1:14" ht="18.95" customHeight="1" x14ac:dyDescent="0.25">
      <c r="A11" s="15" t="s">
        <v>116</v>
      </c>
      <c r="B11" s="123" t="s">
        <v>473</v>
      </c>
      <c r="C11" s="24">
        <v>0</v>
      </c>
      <c r="D11" s="24">
        <v>0</v>
      </c>
      <c r="E11" s="24">
        <v>0</v>
      </c>
      <c r="F11" s="24">
        <v>0</v>
      </c>
      <c r="G11" s="24">
        <v>0</v>
      </c>
      <c r="H11" s="24">
        <v>0</v>
      </c>
      <c r="I11" s="24">
        <v>0</v>
      </c>
      <c r="J11" s="24">
        <v>0</v>
      </c>
      <c r="K11" s="24">
        <v>0</v>
      </c>
      <c r="L11" s="24">
        <v>0</v>
      </c>
      <c r="M11" s="24">
        <v>0</v>
      </c>
      <c r="N11" s="26">
        <v>0</v>
      </c>
    </row>
    <row r="12" spans="1:14" ht="18.95" customHeight="1" x14ac:dyDescent="0.25">
      <c r="A12" s="15" t="s">
        <v>118</v>
      </c>
      <c r="B12" s="123" t="s">
        <v>474</v>
      </c>
      <c r="C12" s="24">
        <v>0</v>
      </c>
      <c r="D12" s="24">
        <v>0</v>
      </c>
      <c r="E12" s="24">
        <v>0</v>
      </c>
      <c r="F12" s="24">
        <v>0</v>
      </c>
      <c r="G12" s="24">
        <v>0</v>
      </c>
      <c r="H12" s="24">
        <v>0</v>
      </c>
      <c r="I12" s="24">
        <v>0</v>
      </c>
      <c r="J12" s="24">
        <v>0</v>
      </c>
      <c r="K12" s="24">
        <v>0</v>
      </c>
      <c r="L12" s="24">
        <v>0</v>
      </c>
      <c r="M12" s="24">
        <v>0</v>
      </c>
      <c r="N12" s="26">
        <v>0</v>
      </c>
    </row>
    <row r="13" spans="1:14" ht="18.95" customHeight="1" x14ac:dyDescent="0.25">
      <c r="A13" s="15" t="s">
        <v>122</v>
      </c>
      <c r="B13" s="123" t="s">
        <v>475</v>
      </c>
      <c r="C13" s="24">
        <v>474205890.5</v>
      </c>
      <c r="D13" s="24">
        <v>119459897.94</v>
      </c>
      <c r="E13" s="24">
        <v>0</v>
      </c>
      <c r="F13" s="24">
        <v>0</v>
      </c>
      <c r="G13" s="24">
        <v>12218486.73</v>
      </c>
      <c r="H13" s="24">
        <v>0</v>
      </c>
      <c r="I13" s="24">
        <v>0</v>
      </c>
      <c r="J13" s="24">
        <v>0</v>
      </c>
      <c r="K13" s="24">
        <v>0</v>
      </c>
      <c r="L13" s="24">
        <v>0</v>
      </c>
      <c r="M13" s="24">
        <v>0</v>
      </c>
      <c r="N13" s="26">
        <v>605884275.17000008</v>
      </c>
    </row>
    <row r="14" spans="1:14" ht="18.95" customHeight="1" x14ac:dyDescent="0.25">
      <c r="A14" s="15" t="s">
        <v>125</v>
      </c>
      <c r="B14" s="123" t="s">
        <v>476</v>
      </c>
      <c r="C14" s="24">
        <v>0</v>
      </c>
      <c r="D14" s="24">
        <v>0</v>
      </c>
      <c r="E14" s="24">
        <v>0</v>
      </c>
      <c r="F14" s="24">
        <v>0</v>
      </c>
      <c r="G14" s="24">
        <v>0</v>
      </c>
      <c r="H14" s="24">
        <v>0</v>
      </c>
      <c r="I14" s="24">
        <v>0</v>
      </c>
      <c r="J14" s="24">
        <v>0</v>
      </c>
      <c r="K14" s="24">
        <v>7348637.8899999997</v>
      </c>
      <c r="L14" s="24">
        <v>0</v>
      </c>
      <c r="M14" s="24">
        <v>0</v>
      </c>
      <c r="N14" s="26">
        <v>7348637.8899999997</v>
      </c>
    </row>
    <row r="15" spans="1:14" ht="18.95" customHeight="1" x14ac:dyDescent="0.25">
      <c r="A15" s="15" t="s">
        <v>127</v>
      </c>
      <c r="B15" s="123" t="s">
        <v>477</v>
      </c>
      <c r="C15" s="24">
        <v>0</v>
      </c>
      <c r="D15" s="24">
        <v>0</v>
      </c>
      <c r="E15" s="24">
        <v>0</v>
      </c>
      <c r="F15" s="24">
        <v>0</v>
      </c>
      <c r="G15" s="24">
        <v>0</v>
      </c>
      <c r="H15" s="24">
        <v>0</v>
      </c>
      <c r="I15" s="24">
        <v>0</v>
      </c>
      <c r="J15" s="24">
        <v>208208.87</v>
      </c>
      <c r="K15" s="24">
        <v>0</v>
      </c>
      <c r="L15" s="24">
        <v>0</v>
      </c>
      <c r="M15" s="24">
        <v>0</v>
      </c>
      <c r="N15" s="26">
        <v>208208.87</v>
      </c>
    </row>
    <row r="16" spans="1:14" ht="29.25" customHeight="1" x14ac:dyDescent="0.25">
      <c r="A16" s="15" t="s">
        <v>129</v>
      </c>
      <c r="B16" s="123" t="s">
        <v>478</v>
      </c>
      <c r="C16" s="24">
        <v>0</v>
      </c>
      <c r="D16" s="24">
        <v>0</v>
      </c>
      <c r="E16" s="24">
        <v>0</v>
      </c>
      <c r="F16" s="24">
        <v>0</v>
      </c>
      <c r="G16" s="24">
        <v>0</v>
      </c>
      <c r="H16" s="24">
        <v>0</v>
      </c>
      <c r="I16" s="24">
        <v>0</v>
      </c>
      <c r="J16" s="24">
        <v>0</v>
      </c>
      <c r="K16" s="24">
        <v>0</v>
      </c>
      <c r="L16" s="24">
        <v>0</v>
      </c>
      <c r="M16" s="24">
        <v>0</v>
      </c>
      <c r="N16" s="26">
        <v>0</v>
      </c>
    </row>
    <row r="17" spans="1:14" ht="18.95" customHeight="1" x14ac:dyDescent="0.25">
      <c r="A17" s="15" t="s">
        <v>131</v>
      </c>
      <c r="B17" s="123" t="s">
        <v>479</v>
      </c>
      <c r="C17" s="24">
        <v>0</v>
      </c>
      <c r="D17" s="24">
        <v>0</v>
      </c>
      <c r="E17" s="24">
        <v>0</v>
      </c>
      <c r="F17" s="24">
        <v>0</v>
      </c>
      <c r="G17" s="24">
        <v>0</v>
      </c>
      <c r="H17" s="24">
        <v>0</v>
      </c>
      <c r="I17" s="24">
        <v>0</v>
      </c>
      <c r="J17" s="24">
        <v>0</v>
      </c>
      <c r="K17" s="112">
        <v>0</v>
      </c>
      <c r="L17" s="24">
        <v>0</v>
      </c>
      <c r="M17" s="24">
        <v>0</v>
      </c>
      <c r="N17" s="26">
        <v>0</v>
      </c>
    </row>
    <row r="18" spans="1:14" ht="18.95" customHeight="1" x14ac:dyDescent="0.25">
      <c r="A18" s="15" t="s">
        <v>133</v>
      </c>
      <c r="B18" s="124" t="s">
        <v>480</v>
      </c>
      <c r="C18" s="26">
        <v>474205890.5</v>
      </c>
      <c r="D18" s="26">
        <v>119459897.94</v>
      </c>
      <c r="E18" s="26">
        <v>0</v>
      </c>
      <c r="F18" s="26">
        <v>0</v>
      </c>
      <c r="G18" s="26">
        <v>12218486.73</v>
      </c>
      <c r="H18" s="26">
        <v>0</v>
      </c>
      <c r="I18" s="26">
        <v>0</v>
      </c>
      <c r="J18" s="26">
        <v>208208.87</v>
      </c>
      <c r="K18" s="26">
        <v>7348637.8899999997</v>
      </c>
      <c r="L18" s="26">
        <v>0</v>
      </c>
      <c r="M18" s="26">
        <v>0</v>
      </c>
      <c r="N18" s="26">
        <v>613441121.93000007</v>
      </c>
    </row>
    <row r="20" spans="1:14" x14ac:dyDescent="0.25">
      <c r="C20" s="127"/>
      <c r="D20" s="127"/>
      <c r="E20" s="127"/>
      <c r="F20" s="127"/>
      <c r="G20" s="127"/>
      <c r="H20" s="127"/>
      <c r="I20" s="127"/>
      <c r="J20" s="127"/>
      <c r="K20" s="127"/>
      <c r="L20" s="127"/>
    </row>
    <row r="21" spans="1:14" x14ac:dyDescent="0.25">
      <c r="K21" s="128"/>
    </row>
    <row r="22" spans="1:14" x14ac:dyDescent="0.25">
      <c r="K22" s="128"/>
    </row>
    <row r="23" spans="1:14" x14ac:dyDescent="0.25">
      <c r="K23" s="128"/>
    </row>
    <row r="25" spans="1:14" x14ac:dyDescent="0.25">
      <c r="G25" s="128"/>
    </row>
    <row r="26" spans="1:14" x14ac:dyDescent="0.25">
      <c r="G26" s="128"/>
    </row>
    <row r="27" spans="1:14" x14ac:dyDescent="0.25">
      <c r="G27" s="128"/>
    </row>
    <row r="28" spans="1:14" x14ac:dyDescent="0.25">
      <c r="G28" s="128"/>
    </row>
  </sheetData>
  <mergeCells count="2">
    <mergeCell ref="C5:M5"/>
    <mergeCell ref="A6:B6"/>
  </mergeCells>
  <pageMargins left="0.7" right="0.7" top="0.75" bottom="0.75" header="0.3" footer="0.3"/>
  <pageSetup paperSize="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D7F40-7CA0-43D6-95E7-01D51A24D7D9}">
  <sheetPr>
    <tabColor rgb="FFFFFF00"/>
  </sheetPr>
  <dimension ref="A1:J17"/>
  <sheetViews>
    <sheetView showGridLines="0" zoomScaleNormal="100" zoomScaleSheetLayoutView="91" zoomScalePageLayoutView="80" workbookViewId="0">
      <selection activeCell="J1" sqref="J1"/>
    </sheetView>
  </sheetViews>
  <sheetFormatPr baseColWidth="10" defaultColWidth="9.140625" defaultRowHeight="15" x14ac:dyDescent="0.25"/>
  <cols>
    <col min="1" max="1" width="11" style="11" customWidth="1"/>
    <col min="2" max="2" width="48.5703125" style="11" customWidth="1"/>
    <col min="3" max="4" width="15.85546875" style="11" bestFit="1" customWidth="1"/>
    <col min="5" max="5" width="17" style="11" customWidth="1"/>
    <col min="6" max="6" width="17.28515625" style="11" bestFit="1" customWidth="1"/>
    <col min="7" max="7" width="15.85546875" style="11" customWidth="1"/>
    <col min="8" max="8" width="16" style="11" customWidth="1"/>
    <col min="9" max="9" width="17.85546875" style="11" customWidth="1"/>
    <col min="10" max="10" width="16.85546875" style="11" customWidth="1"/>
    <col min="11" max="16384" width="9.140625" style="11"/>
  </cols>
  <sheetData>
    <row r="1" spans="1:10" ht="24.75" customHeight="1" x14ac:dyDescent="0.25">
      <c r="A1" s="353" t="s">
        <v>481</v>
      </c>
      <c r="B1" s="353"/>
      <c r="C1" s="353"/>
      <c r="D1" s="353"/>
      <c r="E1" s="353"/>
    </row>
    <row r="2" spans="1:10" ht="18.95" customHeight="1" x14ac:dyDescent="0.25">
      <c r="A2" s="49" t="s">
        <v>99</v>
      </c>
    </row>
    <row r="3" spans="1:10" ht="18.95" customHeight="1" x14ac:dyDescent="0.25">
      <c r="B3" s="103"/>
    </row>
    <row r="4" spans="1:10" ht="18.95" customHeight="1" x14ac:dyDescent="0.25">
      <c r="D4" s="228"/>
      <c r="E4" s="228"/>
      <c r="F4" s="228"/>
      <c r="G4" s="228"/>
      <c r="H4" s="228"/>
      <c r="I4" s="228"/>
    </row>
    <row r="5" spans="1:10" ht="18.95" customHeight="1" x14ac:dyDescent="0.25">
      <c r="A5" s="12"/>
      <c r="B5" s="107"/>
      <c r="C5" s="15" t="s">
        <v>100</v>
      </c>
      <c r="D5" s="15" t="s">
        <v>101</v>
      </c>
      <c r="E5" s="15" t="s">
        <v>222</v>
      </c>
      <c r="F5" s="15" t="s">
        <v>413</v>
      </c>
      <c r="G5" s="15" t="s">
        <v>414</v>
      </c>
      <c r="H5" s="15" t="s">
        <v>415</v>
      </c>
      <c r="I5" s="15" t="s">
        <v>416</v>
      </c>
      <c r="J5" s="15" t="s">
        <v>417</v>
      </c>
    </row>
    <row r="6" spans="1:10" ht="27" customHeight="1" x14ac:dyDescent="0.25">
      <c r="A6" s="380" t="s">
        <v>482</v>
      </c>
      <c r="B6" s="381"/>
      <c r="C6" s="367" t="s">
        <v>483</v>
      </c>
      <c r="D6" s="367"/>
      <c r="E6" s="367"/>
      <c r="F6" s="367"/>
      <c r="G6" s="367" t="s">
        <v>484</v>
      </c>
      <c r="H6" s="367"/>
      <c r="I6" s="367"/>
      <c r="J6" s="367"/>
    </row>
    <row r="7" spans="1:10" ht="27" customHeight="1" x14ac:dyDescent="0.25">
      <c r="A7" s="105"/>
      <c r="B7" s="118"/>
      <c r="C7" s="367" t="s">
        <v>485</v>
      </c>
      <c r="D7" s="367"/>
      <c r="E7" s="367" t="s">
        <v>486</v>
      </c>
      <c r="F7" s="367"/>
      <c r="G7" s="378" t="s">
        <v>485</v>
      </c>
      <c r="H7" s="379"/>
      <c r="I7" s="367" t="s">
        <v>486</v>
      </c>
      <c r="J7" s="367"/>
    </row>
    <row r="8" spans="1:10" ht="18.95" customHeight="1" x14ac:dyDescent="0.25">
      <c r="A8" s="132"/>
      <c r="B8" s="108"/>
      <c r="C8" s="15" t="s">
        <v>487</v>
      </c>
      <c r="D8" s="15" t="s">
        <v>488</v>
      </c>
      <c r="E8" s="15" t="s">
        <v>487</v>
      </c>
      <c r="F8" s="15" t="s">
        <v>488</v>
      </c>
      <c r="G8" s="15" t="s">
        <v>487</v>
      </c>
      <c r="H8" s="15" t="s">
        <v>488</v>
      </c>
      <c r="I8" s="15" t="s">
        <v>487</v>
      </c>
      <c r="J8" s="15" t="s">
        <v>488</v>
      </c>
    </row>
    <row r="9" spans="1:10" ht="18.95" customHeight="1" x14ac:dyDescent="0.25">
      <c r="A9" s="15" t="s">
        <v>105</v>
      </c>
      <c r="B9" s="123" t="s">
        <v>489</v>
      </c>
      <c r="C9" s="112">
        <v>3170000</v>
      </c>
      <c r="D9" s="112">
        <v>0</v>
      </c>
      <c r="E9" s="112">
        <v>39540000</v>
      </c>
      <c r="F9" s="112">
        <v>0</v>
      </c>
      <c r="G9" s="24">
        <v>0</v>
      </c>
      <c r="H9" s="24">
        <v>0</v>
      </c>
      <c r="I9" s="24">
        <v>0</v>
      </c>
      <c r="J9" s="24">
        <v>0</v>
      </c>
    </row>
    <row r="10" spans="1:10" ht="18.95" customHeight="1" x14ac:dyDescent="0.25">
      <c r="A10" s="15" t="s">
        <v>110</v>
      </c>
      <c r="B10" s="123" t="s">
        <v>490</v>
      </c>
      <c r="C10" s="24">
        <v>0</v>
      </c>
      <c r="D10" s="24">
        <v>0</v>
      </c>
      <c r="E10" s="24">
        <v>0</v>
      </c>
      <c r="F10" s="24">
        <v>0</v>
      </c>
      <c r="G10" s="24">
        <v>0</v>
      </c>
      <c r="H10" s="24">
        <v>0</v>
      </c>
      <c r="I10" s="24">
        <v>0</v>
      </c>
      <c r="J10" s="24">
        <v>0</v>
      </c>
    </row>
    <row r="11" spans="1:10" ht="18.95" customHeight="1" x14ac:dyDescent="0.25">
      <c r="A11" s="15" t="s">
        <v>112</v>
      </c>
      <c r="B11" s="123" t="s">
        <v>491</v>
      </c>
      <c r="C11" s="24">
        <v>0</v>
      </c>
      <c r="D11" s="24">
        <v>0</v>
      </c>
      <c r="E11" s="24">
        <v>0</v>
      </c>
      <c r="F11" s="24">
        <v>0</v>
      </c>
      <c r="G11" s="24">
        <v>0</v>
      </c>
      <c r="H11" s="24">
        <v>0</v>
      </c>
      <c r="I11" s="24">
        <v>0</v>
      </c>
      <c r="J11" s="24">
        <v>0</v>
      </c>
    </row>
    <row r="12" spans="1:10" ht="18.95" customHeight="1" x14ac:dyDescent="0.25">
      <c r="A12" s="15" t="s">
        <v>116</v>
      </c>
      <c r="B12" s="123" t="s">
        <v>492</v>
      </c>
      <c r="C12" s="24">
        <v>0</v>
      </c>
      <c r="D12" s="24">
        <v>0</v>
      </c>
      <c r="E12" s="24">
        <v>0</v>
      </c>
      <c r="F12" s="24">
        <v>0</v>
      </c>
      <c r="G12" s="24">
        <v>0</v>
      </c>
      <c r="H12" s="24">
        <v>0</v>
      </c>
      <c r="I12" s="24">
        <v>0</v>
      </c>
      <c r="J12" s="24">
        <v>0</v>
      </c>
    </row>
    <row r="13" spans="1:10" ht="18.95" customHeight="1" x14ac:dyDescent="0.25">
      <c r="A13" s="15" t="s">
        <v>118</v>
      </c>
      <c r="B13" s="123" t="s">
        <v>493</v>
      </c>
      <c r="C13" s="24">
        <v>0</v>
      </c>
      <c r="D13" s="24">
        <v>0</v>
      </c>
      <c r="E13" s="24">
        <v>0</v>
      </c>
      <c r="F13" s="24">
        <v>0</v>
      </c>
      <c r="G13" s="24">
        <v>0</v>
      </c>
      <c r="H13" s="24">
        <v>0</v>
      </c>
      <c r="I13" s="24">
        <v>0</v>
      </c>
      <c r="J13" s="24">
        <v>0</v>
      </c>
    </row>
    <row r="14" spans="1:10" ht="18.95" customHeight="1" x14ac:dyDescent="0.25">
      <c r="A14" s="15" t="s">
        <v>122</v>
      </c>
      <c r="B14" s="123" t="s">
        <v>494</v>
      </c>
      <c r="C14" s="24">
        <v>0</v>
      </c>
      <c r="D14" s="24">
        <v>0</v>
      </c>
      <c r="E14" s="24">
        <v>0</v>
      </c>
      <c r="F14" s="24">
        <v>0</v>
      </c>
      <c r="G14" s="24">
        <v>0</v>
      </c>
      <c r="H14" s="24">
        <v>0</v>
      </c>
      <c r="I14" s="24">
        <v>0</v>
      </c>
      <c r="J14" s="24">
        <v>0</v>
      </c>
    </row>
    <row r="15" spans="1:10" ht="18.95" customHeight="1" x14ac:dyDescent="0.25">
      <c r="A15" s="15" t="s">
        <v>125</v>
      </c>
      <c r="B15" s="123" t="s">
        <v>495</v>
      </c>
      <c r="C15" s="24">
        <v>0</v>
      </c>
      <c r="D15" s="24">
        <v>0</v>
      </c>
      <c r="E15" s="24">
        <v>0</v>
      </c>
      <c r="F15" s="24">
        <v>0</v>
      </c>
      <c r="G15" s="24">
        <v>0</v>
      </c>
      <c r="H15" s="24">
        <v>0</v>
      </c>
      <c r="I15" s="24">
        <v>0</v>
      </c>
      <c r="J15" s="24">
        <v>0</v>
      </c>
    </row>
    <row r="16" spans="1:10" ht="18.95" customHeight="1" x14ac:dyDescent="0.25">
      <c r="A16" s="15" t="s">
        <v>127</v>
      </c>
      <c r="B16" s="123" t="s">
        <v>496</v>
      </c>
      <c r="C16" s="24">
        <v>0</v>
      </c>
      <c r="D16" s="24">
        <v>0</v>
      </c>
      <c r="E16" s="24">
        <v>0</v>
      </c>
      <c r="F16" s="24">
        <v>0</v>
      </c>
      <c r="G16" s="24">
        <v>0</v>
      </c>
      <c r="H16" s="24">
        <v>0</v>
      </c>
      <c r="I16" s="24">
        <v>0</v>
      </c>
      <c r="J16" s="24">
        <v>0</v>
      </c>
    </row>
    <row r="17" spans="1:10" ht="18.95" customHeight="1" x14ac:dyDescent="0.25">
      <c r="A17" s="15" t="s">
        <v>129</v>
      </c>
      <c r="B17" s="124" t="s">
        <v>411</v>
      </c>
      <c r="C17" s="26">
        <v>3170000</v>
      </c>
      <c r="D17" s="26">
        <v>0</v>
      </c>
      <c r="E17" s="26">
        <v>39540000</v>
      </c>
      <c r="F17" s="26">
        <v>0</v>
      </c>
      <c r="G17" s="26">
        <v>0</v>
      </c>
      <c r="H17" s="26">
        <v>0</v>
      </c>
      <c r="I17" s="26">
        <v>0</v>
      </c>
      <c r="J17" s="26">
        <v>0</v>
      </c>
    </row>
  </sheetData>
  <mergeCells count="8">
    <mergeCell ref="C7:D7"/>
    <mergeCell ref="E7:F7"/>
    <mergeCell ref="G7:H7"/>
    <mergeCell ref="I7:J7"/>
    <mergeCell ref="A1:E1"/>
    <mergeCell ref="A6:B6"/>
    <mergeCell ref="C6:F6"/>
    <mergeCell ref="G6:J6"/>
  </mergeCells>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EEF59722886F040BAF1D4CC07B2DED6" ma:contentTypeVersion="10" ma:contentTypeDescription="Ein neues Dokument erstellen." ma:contentTypeScope="" ma:versionID="f5468ac5a368cf2167dd99a80bdcc1c6">
  <xsd:schema xmlns:xsd="http://www.w3.org/2001/XMLSchema" xmlns:xs="http://www.w3.org/2001/XMLSchema" xmlns:p="http://schemas.microsoft.com/office/2006/metadata/properties" xmlns:ns2="c9b1e05d-30f1-42a4-b1f6-e70870baef9d" xmlns:ns3="4fbdc336-5cdf-4b93-a95e-4e2a7c6119ac" targetNamespace="http://schemas.microsoft.com/office/2006/metadata/properties" ma:root="true" ma:fieldsID="dac2d836909388b869f340ac4b9cbd42" ns2:_="" ns3:_="">
    <xsd:import namespace="c9b1e05d-30f1-42a4-b1f6-e70870baef9d"/>
    <xsd:import namespace="4fbdc336-5cdf-4b93-a95e-4e2a7c6119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b1e05d-30f1-42a4-b1f6-e70870bae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8c0e78ce-bad1-4f36-a166-db3707dad4c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dc336-5cdf-4b93-a95e-4e2a7c6119ac"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9b1e05d-30f1-42a4-b1f6-e70870baef9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10E1A-5328-4944-9E58-B012C709D1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b1e05d-30f1-42a4-b1f6-e70870baef9d"/>
    <ds:schemaRef ds:uri="4fbdc336-5cdf-4b93-a95e-4e2a7c611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6BFBEB-77C4-4EE2-ADCB-E860B6557B84}">
  <ds:schemaRefs>
    <ds:schemaRef ds:uri="http://purl.org/dc/elements/1.1/"/>
    <ds:schemaRef ds:uri="4fbdc336-5cdf-4b93-a95e-4e2a7c6119ac"/>
    <ds:schemaRef ds:uri="http://schemas.openxmlformats.org/package/2006/metadata/core-properties"/>
    <ds:schemaRef ds:uri="c9b1e05d-30f1-42a4-b1f6-e70870baef9d"/>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C4AAAF5-B161-4968-A16A-56AEAE3143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8</vt:i4>
      </vt:variant>
    </vt:vector>
  </HeadingPairs>
  <TitlesOfParts>
    <vt:vector size="49" baseType="lpstr">
      <vt:lpstr>Index</vt:lpstr>
      <vt:lpstr>EU CC1 </vt:lpstr>
      <vt:lpstr>EU CC2</vt:lpstr>
      <vt:lpstr>EU CCA  </vt:lpstr>
      <vt:lpstr>EU OV1</vt:lpstr>
      <vt:lpstr>EU CCR1</vt:lpstr>
      <vt:lpstr>EU CCR2</vt:lpstr>
      <vt:lpstr>EU CCR3</vt:lpstr>
      <vt:lpstr>EU CCR5</vt:lpstr>
      <vt:lpstr>EU CCR6</vt:lpstr>
      <vt:lpstr>EU CCR8</vt:lpstr>
      <vt:lpstr>EU CCyB1</vt:lpstr>
      <vt:lpstr>EU CCyB2</vt:lpstr>
      <vt:lpstr>EU CR1</vt:lpstr>
      <vt:lpstr>EU CQ1</vt:lpstr>
      <vt:lpstr>EU CQ3</vt:lpstr>
      <vt:lpstr>EU CQ4</vt:lpstr>
      <vt:lpstr>EU CQ5</vt:lpstr>
      <vt:lpstr>EU CQ7</vt:lpstr>
      <vt:lpstr>EU AE1</vt:lpstr>
      <vt:lpstr>EU AE2</vt:lpstr>
      <vt:lpstr>EU AE3</vt:lpstr>
      <vt:lpstr>EU CR5</vt:lpstr>
      <vt:lpstr>EU MR1</vt:lpstr>
      <vt:lpstr>EU OR1</vt:lpstr>
      <vt:lpstr>EU KM1</vt:lpstr>
      <vt:lpstr>EU IRRBB1</vt:lpstr>
      <vt:lpstr>EU REM1</vt:lpstr>
      <vt:lpstr>EU REM2</vt:lpstr>
      <vt:lpstr>EU REM3</vt:lpstr>
      <vt:lpstr>EU REM4</vt:lpstr>
      <vt:lpstr>EU LR1</vt:lpstr>
      <vt:lpstr>EU LR2</vt:lpstr>
      <vt:lpstr>EU LR3</vt:lpstr>
      <vt:lpstr>EU LIQ1</vt:lpstr>
      <vt:lpstr>EU LIQ2</vt:lpstr>
      <vt:lpstr>EU LIQ2 T-1</vt:lpstr>
      <vt:lpstr>EU LIQ2 T-2</vt:lpstr>
      <vt:lpstr>EU LIQ2 T-3</vt:lpstr>
      <vt:lpstr>EU CR3</vt:lpstr>
      <vt:lpstr>EU CR4</vt:lpstr>
      <vt:lpstr>'EU CCR2'!Druckbereich</vt:lpstr>
      <vt:lpstr>'EU CCR6'!Druckbereich</vt:lpstr>
      <vt:lpstr>'EU CCyB1'!Druckbereich</vt:lpstr>
      <vt:lpstr>'EU CR5'!Druckbereich</vt:lpstr>
      <vt:lpstr>'EU LIQ1'!Druckbereich</vt:lpstr>
      <vt:lpstr>'EU LIQ2'!Druckbereich</vt:lpstr>
      <vt:lpstr>'EU LIQ2 T-3'!Druckbereich</vt:lpstr>
      <vt:lpstr>'EU REM3'!Druckbereich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Meinrad Dominik</cp:lastModifiedBy>
  <cp:revision/>
  <dcterms:created xsi:type="dcterms:W3CDTF">2023-03-17T09:10:07Z</dcterms:created>
  <dcterms:modified xsi:type="dcterms:W3CDTF">2023-07-12T05:24:42Z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0x010100DEEF59722886F040BAF1D4CC07B2DED6</vt:lpwstr>
  </property>
  <property fmtid="{D5CDD505-2E9C-101B-9397-08002B2CF9AE}" pid="3" name="MediaServiceImageTags">
    <vt:lpwstr/>
  </property>
  <property fmtid="{D5CDD505-2E9C-101B-9397-08002B2CF9AE}" pid="4" name="MSIP_Label_2a6aa3b8-5f81-41b4-aef0-a72a45e38a01_Enabled">
    <vt:lpwstr>true</vt:lpwstr>
  </property>
  <property fmtid="{D5CDD505-2E9C-101B-9397-08002B2CF9AE}" pid="5" name="MSIP_Label_2a6aa3b8-5f81-41b4-aef0-a72a45e38a01_SetDate">
    <vt:lpwstr>2023-04-25T13:02:00Z</vt:lpwstr>
  </property>
  <property fmtid="{D5CDD505-2E9C-101B-9397-08002B2CF9AE}" pid="6" name="MSIP_Label_2a6aa3b8-5f81-41b4-aef0-a72a45e38a01_Method">
    <vt:lpwstr>Privileged</vt:lpwstr>
  </property>
  <property fmtid="{D5CDD505-2E9C-101B-9397-08002B2CF9AE}" pid="7" name="MSIP_Label_2a6aa3b8-5f81-41b4-aef0-a72a45e38a01_Name">
    <vt:lpwstr>RBGT_Öffentlich</vt:lpwstr>
  </property>
  <property fmtid="{D5CDD505-2E9C-101B-9397-08002B2CF9AE}" pid="8" name="MSIP_Label_2a6aa3b8-5f81-41b4-aef0-a72a45e38a01_SiteId">
    <vt:lpwstr>8c4c0431-0b4f-4689-b059-0c642dabbadf</vt:lpwstr>
  </property>
  <property fmtid="{D5CDD505-2E9C-101B-9397-08002B2CF9AE}" pid="9" name="MSIP_Label_2a6aa3b8-5f81-41b4-aef0-a72a45e38a01_ActionId">
    <vt:lpwstr>fceb1236-30b2-45bf-b644-fb02bb4213f4</vt:lpwstr>
  </property>
  <property fmtid="{D5CDD505-2E9C-101B-9397-08002B2CF9AE}" pid="10" name="MSIP_Label_2a6aa3b8-5f81-41b4-aef0-a72a45e38a01_ContentBits">
    <vt:lpwstr>0</vt:lpwstr>
  </property>
  <property fmtid="{D5CDD505-2E9C-101B-9397-08002B2CF9AE}" pid="11" name="MSIP_Label_b349cdc7-4728-4c12-99c8-6f867233dcf1_Enabled">
    <vt:lpwstr>true</vt:lpwstr>
  </property>
  <property fmtid="{D5CDD505-2E9C-101B-9397-08002B2CF9AE}" pid="12" name="MSIP_Label_b349cdc7-4728-4c12-99c8-6f867233dcf1_SetDate">
    <vt:lpwstr>2023-05-04T05:58:36Z</vt:lpwstr>
  </property>
  <property fmtid="{D5CDD505-2E9C-101B-9397-08002B2CF9AE}" pid="13" name="MSIP_Label_b349cdc7-4728-4c12-99c8-6f867233dcf1_Method">
    <vt:lpwstr>Standard</vt:lpwstr>
  </property>
  <property fmtid="{D5CDD505-2E9C-101B-9397-08002B2CF9AE}" pid="14" name="MSIP_Label_b349cdc7-4728-4c12-99c8-6f867233dcf1_Name">
    <vt:lpwstr>b349cdc7-4728-4c12-99c8-6f867233dcf1</vt:lpwstr>
  </property>
  <property fmtid="{D5CDD505-2E9C-101B-9397-08002B2CF9AE}" pid="15" name="MSIP_Label_b349cdc7-4728-4c12-99c8-6f867233dcf1_SiteId">
    <vt:lpwstr>73994ef1-7e27-447e-9989-2b1e5b14a17c</vt:lpwstr>
  </property>
  <property fmtid="{D5CDD505-2E9C-101B-9397-08002B2CF9AE}" pid="16" name="MSIP_Label_b349cdc7-4728-4c12-99c8-6f867233dcf1_ActionId">
    <vt:lpwstr>24d186f0-bac9-4e91-a015-4a8d5577211f</vt:lpwstr>
  </property>
  <property fmtid="{D5CDD505-2E9C-101B-9397-08002B2CF9AE}" pid="17" name="MSIP_Label_b349cdc7-4728-4c12-99c8-6f867233dcf1_ContentBits">
    <vt:lpwstr>0</vt:lpwstr>
  </property>
</Properties>
</file>